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2016г" sheetId="1" r:id="rId1"/>
  </sheets>
  <calcPr calcId="145621"/>
</workbook>
</file>

<file path=xl/calcChain.xml><?xml version="1.0" encoding="utf-8"?>
<calcChain xmlns="http://schemas.openxmlformats.org/spreadsheetml/2006/main">
  <c r="H11" i="1" l="1"/>
  <c r="H18" i="1"/>
  <c r="H13" i="1"/>
  <c r="H12" i="1" s="1"/>
  <c r="H77" i="1"/>
  <c r="H74" i="1"/>
  <c r="H72" i="1"/>
  <c r="H67" i="1"/>
  <c r="H68" i="1"/>
  <c r="H60" i="1"/>
  <c r="H61" i="1"/>
  <c r="H56" i="1"/>
  <c r="H57" i="1"/>
  <c r="H58" i="1"/>
  <c r="H42" i="1"/>
  <c r="H51" i="1"/>
  <c r="H52" i="1"/>
  <c r="H54" i="1"/>
  <c r="H62" i="1"/>
  <c r="H63" i="1"/>
  <c r="H65" i="1"/>
  <c r="H43" i="1"/>
  <c r="H44" i="1"/>
  <c r="H33" i="1"/>
  <c r="H34" i="1"/>
  <c r="H39" i="1"/>
  <c r="G39" i="1"/>
  <c r="G11" i="1"/>
  <c r="G79" i="1" s="1"/>
  <c r="H35" i="1"/>
  <c r="H27" i="1"/>
  <c r="H31" i="1"/>
  <c r="H28" i="1"/>
  <c r="H22" i="1"/>
  <c r="H14" i="1"/>
  <c r="G68" i="1"/>
  <c r="G74" i="1"/>
  <c r="G71" i="1" s="1"/>
  <c r="H71" i="1" l="1"/>
  <c r="H79" i="1" s="1"/>
</calcChain>
</file>

<file path=xl/sharedStrings.xml><?xml version="1.0" encoding="utf-8"?>
<sst xmlns="http://schemas.openxmlformats.org/spreadsheetml/2006/main" count="166" uniqueCount="59">
  <si>
    <t>Наименование показателя</t>
  </si>
  <si>
    <t>Код главы</t>
  </si>
  <si>
    <t>Код</t>
  </si>
  <si>
    <t>раздел</t>
  </si>
  <si>
    <t>подраздел</t>
  </si>
  <si>
    <t>целевая статья</t>
  </si>
  <si>
    <t>вид расходов</t>
  </si>
  <si>
    <t>Государственная программа Удмуртской Республики «Этносоциальное развитие и гармонизация межэтнических отношений в 2013 -2020 годах»</t>
  </si>
  <si>
    <t>Подпрограмма «Гармонизация межэтнических отношений, профилактика экстремизма и терроризма в Удмуртской Республике»</t>
  </si>
  <si>
    <t>Мероприятия в сфере гармонизации межэтнических отношений и профилактики экстремистских проявлений</t>
  </si>
  <si>
    <t>На проведение государственных, республиканских и национальных праздников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</si>
  <si>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</si>
  <si>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Субсидии некоммерческим организациям (за исключением государственных (муниципальных) учреждения</t>
  </si>
  <si>
    <t>Реализация государственной политики в сфере межнациональных отношений</t>
  </si>
  <si>
    <t xml:space="preserve">Поддержка общественных объединений национально-культурной направленности в реализации проектов, программ и проведении мероприятий по формированию и развитию установок толерантного поведения, обеспечению запросов граждан, связанных с этнической принадлежностью </t>
  </si>
  <si>
    <t xml:space="preserve"> Обеспечение межнационального мира и согласия, гармонизация межнациональных (межэтнических отношений) </t>
  </si>
  <si>
    <t>Прочая закупка товаров, работ и услуг для обеспечения государственных нужд (муниципальных) нужд</t>
  </si>
  <si>
    <t>Подпрограмма «Сохранение и развитие языков народов Удмуртии»</t>
  </si>
  <si>
    <t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</t>
  </si>
  <si>
    <t>Сохранение и развитие языков народов Удмуртской Республики</t>
  </si>
  <si>
    <t>Подпрограмма «Создание условий для реализации государственной программы»</t>
  </si>
  <si>
    <t>Реализация установленных функций (полномочий) государственного органа</t>
  </si>
  <si>
    <t xml:space="preserve">Центральный аппарат 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</si>
  <si>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</si>
  <si>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</si>
  <si>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</si>
  <si>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</si>
  <si>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</si>
  <si>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</t>
  </si>
  <si>
    <t xml:space="preserve">Уплата налога на имущество </t>
  </si>
  <si>
    <t>Уплата налога на имущество организация и земельного налога</t>
  </si>
  <si>
    <t>Уплата земельного налога</t>
  </si>
  <si>
    <t>Государственная программа Удмуртской Республики «Этносоциальное развитие и гармонизация межэтнических отношений в 2013-2020 годах»</t>
  </si>
  <si>
    <t>Оказание государственными учреждениями государственных услуг, выполнение работ, финансовое обеспечение деятельности государственных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</si>
  <si>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</si>
  <si>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</si>
  <si>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Уплата налога на имущество</t>
  </si>
  <si>
    <t>Субсидии бюджетным учреждениям на иные цели</t>
  </si>
  <si>
    <t>ИТОГО РАСХОДОВ</t>
  </si>
  <si>
    <t>Иные межбюджетные трансферты</t>
  </si>
  <si>
    <t>2610905210</t>
  </si>
  <si>
    <t>9900000310</t>
  </si>
  <si>
    <t>9900005580</t>
  </si>
  <si>
    <t>9900009990</t>
  </si>
  <si>
    <t>Реализация мероприятий, направленных на повышение эффективности расходов бюджета Удмуртской Республики</t>
  </si>
  <si>
    <t>Расходы на стимулирование руководителей исполнительных органов государственной власти Удмуртской Республики в зависимости от показателей результативности профессиональной служебной деятельности (по итогам реализации госпрограмм и подпрограмм Удмуртской Республики)</t>
  </si>
  <si>
    <t>Финансовое обеспечение иных расходов</t>
  </si>
  <si>
    <t>01</t>
  </si>
  <si>
    <t>08</t>
  </si>
  <si>
    <t>04</t>
  </si>
  <si>
    <t>Резервные фонды исполнительных органов государственной власти субъектов Российской Федерации</t>
  </si>
  <si>
    <t>Непрограммные направления деятельности</t>
  </si>
  <si>
    <t>Государственная программа Удмуртской Республики "Управление государственными финансами"</t>
  </si>
  <si>
    <t>Субсидии на реализацию мероприятий федеральной целевой программы "Укрепление единства российской нации и этнокультурное развитие народов России (2014 - 2020 годы)"</t>
  </si>
  <si>
    <t>Закупка товаров, работ, услуг в сфере информационно-коммуникационных технологий</t>
  </si>
  <si>
    <t>Единица измерения: руб.</t>
  </si>
  <si>
    <t xml:space="preserve">Анализ использования бюджета Министерства национальной политики Удмуртской Республики за 2016 год
</t>
  </si>
  <si>
    <t xml:space="preserve">Уточненная бюджетная роспись на 31.12.2016г </t>
  </si>
  <si>
    <t>Использовано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</si>
</sst>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8000"/>
      <name val="Arial Cyr"/>
      <family val="2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4" fillId="0" borderId="1">
      <alignment vertical="top" shrinkToFit="1"/>
    </xf>
  </cellStyleXfs>
  <cellXfs count="47">
    <xf numFmtId="0" fontId="0" fillId="0" borderId="0" xfId="0"/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Fill="1"/>
    <xf numFmtId="0" fontId="1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textRotation="90" wrapText="1"/>
    </xf>
    <xf numFmtId="3" fontId="0" fillId="0" borderId="0" xfId="0" applyNumberFormat="1" applyFill="1"/>
    <xf numFmtId="0" fontId="0" fillId="0" borderId="2" xfId="0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0" fillId="0" borderId="0" xfId="0" applyFill="1" applyBorder="1"/>
    <xf numFmtId="44" fontId="0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vertical="top" wrapText="1"/>
    </xf>
    <xf numFmtId="0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wrapText="1"/>
    </xf>
    <xf numFmtId="44" fontId="6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right" wrapText="1"/>
    </xf>
    <xf numFmtId="4" fontId="9" fillId="0" borderId="2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wrapText="1"/>
    </xf>
    <xf numFmtId="44" fontId="0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 wrapText="1"/>
    </xf>
    <xf numFmtId="0" fontId="6" fillId="0" borderId="0" xfId="0" applyNumberFormat="1" applyFont="1" applyFill="1" applyAlignment="1">
      <alignment horizontal="right" wrapText="1"/>
    </xf>
    <xf numFmtId="4" fontId="8" fillId="2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0" fillId="2" borderId="0" xfId="0" applyFill="1"/>
    <xf numFmtId="0" fontId="2" fillId="2" borderId="2" xfId="0" applyFont="1" applyFill="1" applyBorder="1" applyAlignment="1">
      <alignment vertical="top" wrapText="1"/>
    </xf>
    <xf numFmtId="4" fontId="9" fillId="2" borderId="2" xfId="0" applyNumberFormat="1" applyFont="1" applyFill="1" applyBorder="1" applyAlignment="1">
      <alignment horizontal="right" wrapText="1"/>
    </xf>
    <xf numFmtId="4" fontId="8" fillId="3" borderId="2" xfId="0" applyNumberFormat="1" applyFont="1" applyFill="1" applyBorder="1" applyAlignment="1">
      <alignment horizontal="right" wrapText="1"/>
    </xf>
    <xf numFmtId="4" fontId="0" fillId="0" borderId="0" xfId="0" applyNumberFormat="1" applyFill="1"/>
    <xf numFmtId="0" fontId="5" fillId="0" borderId="0" xfId="0" applyNumberFormat="1" applyFont="1" applyFill="1" applyAlignment="1">
      <alignment horizontal="right" vertical="center" wrapText="1"/>
    </xf>
    <xf numFmtId="44" fontId="6" fillId="0" borderId="0" xfId="0" applyNumberFormat="1" applyFont="1" applyFill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textRotation="90" wrapText="1"/>
    </xf>
    <xf numFmtId="0" fontId="10" fillId="0" borderId="0" xfId="0" applyNumberFormat="1" applyFont="1" applyFill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</cellXfs>
  <cellStyles count="2">
    <cellStyle name="st18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topLeftCell="A52" zoomScale="68" zoomScaleNormal="68" workbookViewId="0">
      <selection activeCell="A58" sqref="A58"/>
    </sheetView>
  </sheetViews>
  <sheetFormatPr defaultRowHeight="15" x14ac:dyDescent="0.25"/>
  <cols>
    <col min="1" max="1" width="59.5703125" style="3" customWidth="1"/>
    <col min="2" max="4" width="9.140625" style="3"/>
    <col min="5" max="5" width="14.85546875" style="3" customWidth="1"/>
    <col min="6" max="6" width="9.140625" style="3"/>
    <col min="7" max="7" width="21.7109375" style="3" customWidth="1"/>
    <col min="8" max="8" width="20.5703125" style="3" customWidth="1"/>
    <col min="9" max="9" width="30" style="3" customWidth="1"/>
    <col min="10" max="12" width="9.140625" style="3"/>
    <col min="13" max="13" width="13.42578125" style="3" bestFit="1" customWidth="1"/>
    <col min="14" max="16384" width="9.140625" style="3"/>
  </cols>
  <sheetData>
    <row r="1" spans="1:9" s="13" customFormat="1" ht="17.45" customHeight="1" x14ac:dyDescent="0.25">
      <c r="A1" s="37"/>
      <c r="B1" s="37"/>
      <c r="C1" s="37"/>
      <c r="D1" s="37"/>
      <c r="E1" s="37"/>
      <c r="F1" s="37"/>
      <c r="G1" s="37"/>
    </row>
    <row r="2" spans="1:9" s="13" customFormat="1" ht="36" customHeight="1" x14ac:dyDescent="0.25">
      <c r="A2" s="14"/>
      <c r="B2" s="14"/>
      <c r="C2" s="14"/>
      <c r="D2" s="37"/>
      <c r="E2" s="37"/>
      <c r="F2" s="37"/>
      <c r="G2" s="37"/>
    </row>
    <row r="3" spans="1:9" s="13" customFormat="1" ht="15.75" customHeight="1" x14ac:dyDescent="0.25">
      <c r="A3" s="14"/>
      <c r="B3" s="14"/>
      <c r="C3" s="14"/>
      <c r="D3" s="19"/>
      <c r="E3" s="38"/>
      <c r="F3" s="38"/>
      <c r="G3" s="38"/>
    </row>
    <row r="4" spans="1:9" s="13" customFormat="1" ht="18.75" customHeight="1" x14ac:dyDescent="0.25">
      <c r="A4" s="14"/>
      <c r="B4" s="14"/>
      <c r="C4" s="14"/>
      <c r="D4" s="19"/>
      <c r="E4" s="37"/>
      <c r="F4" s="37"/>
      <c r="G4" s="37"/>
    </row>
    <row r="5" spans="1:9" s="13" customFormat="1" ht="17.45" customHeight="1" x14ac:dyDescent="0.25">
      <c r="A5" s="37"/>
      <c r="B5" s="37"/>
      <c r="C5" s="37"/>
      <c r="D5" s="37"/>
      <c r="E5" s="37"/>
      <c r="F5" s="37"/>
      <c r="G5" s="37"/>
    </row>
    <row r="6" spans="1:9" s="13" customFormat="1" ht="36.75" customHeight="1" x14ac:dyDescent="0.25">
      <c r="A6" s="44" t="s">
        <v>56</v>
      </c>
      <c r="B6" s="44"/>
      <c r="C6" s="44"/>
      <c r="D6" s="44"/>
      <c r="E6" s="44"/>
      <c r="F6" s="44"/>
      <c r="G6" s="44"/>
      <c r="H6" s="44"/>
    </row>
    <row r="7" spans="1:9" s="13" customFormat="1" ht="17.45" customHeight="1" x14ac:dyDescent="0.25">
      <c r="A7" s="45" t="s">
        <v>55</v>
      </c>
      <c r="B7" s="46"/>
      <c r="C7" s="46"/>
      <c r="D7" s="46"/>
      <c r="E7" s="46"/>
      <c r="F7" s="46"/>
    </row>
    <row r="8" spans="1:9" ht="19.5" customHeight="1" x14ac:dyDescent="0.25">
      <c r="A8" s="42" t="s">
        <v>0</v>
      </c>
      <c r="B8" s="43" t="s">
        <v>1</v>
      </c>
      <c r="C8" s="42" t="s">
        <v>2</v>
      </c>
      <c r="D8" s="42"/>
      <c r="E8" s="42"/>
      <c r="F8" s="42"/>
      <c r="G8" s="42" t="s">
        <v>57</v>
      </c>
      <c r="H8" s="42" t="s">
        <v>58</v>
      </c>
    </row>
    <row r="9" spans="1:9" ht="31.5" customHeight="1" x14ac:dyDescent="0.25">
      <c r="A9" s="42"/>
      <c r="B9" s="43"/>
      <c r="C9" s="43" t="s">
        <v>3</v>
      </c>
      <c r="D9" s="43" t="s">
        <v>4</v>
      </c>
      <c r="E9" s="43" t="s">
        <v>5</v>
      </c>
      <c r="F9" s="43" t="s">
        <v>6</v>
      </c>
      <c r="G9" s="42"/>
      <c r="H9" s="42"/>
      <c r="I9" s="12"/>
    </row>
    <row r="10" spans="1:9" ht="34.5" customHeight="1" x14ac:dyDescent="0.25">
      <c r="A10" s="42"/>
      <c r="B10" s="43"/>
      <c r="C10" s="43"/>
      <c r="D10" s="43"/>
      <c r="E10" s="43"/>
      <c r="F10" s="43"/>
      <c r="G10" s="42"/>
      <c r="H10" s="42"/>
      <c r="I10" s="12"/>
    </row>
    <row r="11" spans="1:9" ht="66" customHeight="1" x14ac:dyDescent="0.25">
      <c r="A11" s="20" t="s">
        <v>7</v>
      </c>
      <c r="B11" s="2">
        <v>852</v>
      </c>
      <c r="C11" s="5" t="s">
        <v>47</v>
      </c>
      <c r="D11" s="2">
        <v>13</v>
      </c>
      <c r="E11" s="2">
        <v>1000000000</v>
      </c>
      <c r="F11" s="8"/>
      <c r="G11" s="21">
        <f>G12+G33+G42+G57+G61</f>
        <v>90903056</v>
      </c>
      <c r="H11" s="21">
        <f>H12+H33+H42+H57+H61</f>
        <v>90607599</v>
      </c>
      <c r="I11" s="12"/>
    </row>
    <row r="12" spans="1:9" ht="49.5" customHeight="1" x14ac:dyDescent="0.25">
      <c r="A12" s="4" t="s">
        <v>8</v>
      </c>
      <c r="B12" s="2">
        <v>852</v>
      </c>
      <c r="C12" s="5" t="s">
        <v>47</v>
      </c>
      <c r="D12" s="2">
        <v>13</v>
      </c>
      <c r="E12" s="2">
        <v>1010000000</v>
      </c>
      <c r="F12" s="2"/>
      <c r="G12" s="21">
        <v>15685300</v>
      </c>
      <c r="H12" s="21">
        <f>H13+H27</f>
        <v>15685240.4</v>
      </c>
    </row>
    <row r="13" spans="1:9" ht="54.75" customHeight="1" x14ac:dyDescent="0.25">
      <c r="A13" s="4" t="s">
        <v>9</v>
      </c>
      <c r="B13" s="2">
        <v>852</v>
      </c>
      <c r="C13" s="5" t="s">
        <v>47</v>
      </c>
      <c r="D13" s="2">
        <v>13</v>
      </c>
      <c r="E13" s="2">
        <v>1010200000</v>
      </c>
      <c r="F13" s="2"/>
      <c r="G13" s="21">
        <v>10654000</v>
      </c>
      <c r="H13" s="21">
        <f>H14+H18+H22</f>
        <v>10654000</v>
      </c>
      <c r="I13" s="9"/>
    </row>
    <row r="14" spans="1:9" ht="35.25" customHeight="1" x14ac:dyDescent="0.25">
      <c r="A14" s="4" t="s">
        <v>10</v>
      </c>
      <c r="B14" s="2">
        <v>852</v>
      </c>
      <c r="C14" s="5" t="s">
        <v>47</v>
      </c>
      <c r="D14" s="2">
        <v>13</v>
      </c>
      <c r="E14" s="2">
        <v>1010200450</v>
      </c>
      <c r="F14" s="2"/>
      <c r="G14" s="21">
        <v>4514000</v>
      </c>
      <c r="H14" s="21">
        <f>H16+H17</f>
        <v>4514000</v>
      </c>
      <c r="I14" s="9"/>
    </row>
    <row r="15" spans="1:9" ht="51.75" customHeight="1" x14ac:dyDescent="0.25">
      <c r="A15" s="1" t="s">
        <v>11</v>
      </c>
      <c r="B15" s="2">
        <v>852</v>
      </c>
      <c r="C15" s="5" t="s">
        <v>47</v>
      </c>
      <c r="D15" s="2">
        <v>13</v>
      </c>
      <c r="E15" s="2">
        <v>1010200450</v>
      </c>
      <c r="F15" s="2">
        <v>521</v>
      </c>
      <c r="G15" s="22"/>
      <c r="H15" s="22"/>
    </row>
    <row r="16" spans="1:9" ht="18" customHeight="1" x14ac:dyDescent="0.25">
      <c r="A16" s="1" t="s">
        <v>39</v>
      </c>
      <c r="B16" s="2">
        <v>852</v>
      </c>
      <c r="C16" s="5" t="s">
        <v>47</v>
      </c>
      <c r="D16" s="2">
        <v>13</v>
      </c>
      <c r="E16" s="2">
        <v>1010200450</v>
      </c>
      <c r="F16" s="2">
        <v>540</v>
      </c>
      <c r="G16" s="22">
        <v>1254000</v>
      </c>
      <c r="H16" s="22">
        <v>1254000</v>
      </c>
    </row>
    <row r="17" spans="1:8" ht="39.75" customHeight="1" x14ac:dyDescent="0.25">
      <c r="A17" s="1" t="s">
        <v>12</v>
      </c>
      <c r="B17" s="2">
        <v>852</v>
      </c>
      <c r="C17" s="5" t="s">
        <v>47</v>
      </c>
      <c r="D17" s="2">
        <v>13</v>
      </c>
      <c r="E17" s="2">
        <v>1010200450</v>
      </c>
      <c r="F17" s="2">
        <v>630</v>
      </c>
      <c r="G17" s="22">
        <v>3260000</v>
      </c>
      <c r="H17" s="22">
        <v>3260000</v>
      </c>
    </row>
    <row r="18" spans="1:8" ht="48" customHeight="1" x14ac:dyDescent="0.25">
      <c r="A18" s="4" t="s">
        <v>15</v>
      </c>
      <c r="B18" s="2">
        <v>852</v>
      </c>
      <c r="C18" s="5" t="s">
        <v>47</v>
      </c>
      <c r="D18" s="2">
        <v>13</v>
      </c>
      <c r="E18" s="2">
        <v>1010205330</v>
      </c>
      <c r="F18" s="2"/>
      <c r="G18" s="21">
        <v>1445000</v>
      </c>
      <c r="H18" s="21">
        <f>H19+H20+H21</f>
        <v>1445000</v>
      </c>
    </row>
    <row r="19" spans="1:8" ht="39" customHeight="1" x14ac:dyDescent="0.25">
      <c r="A19" s="1" t="s">
        <v>16</v>
      </c>
      <c r="B19" s="2">
        <v>852</v>
      </c>
      <c r="C19" s="5" t="s">
        <v>47</v>
      </c>
      <c r="D19" s="2">
        <v>13</v>
      </c>
      <c r="E19" s="2">
        <v>1010205330</v>
      </c>
      <c r="F19" s="2">
        <v>244</v>
      </c>
      <c r="G19" s="22">
        <v>620500</v>
      </c>
      <c r="H19" s="22">
        <v>620500</v>
      </c>
    </row>
    <row r="20" spans="1:8" ht="53.25" customHeight="1" x14ac:dyDescent="0.25">
      <c r="A20" s="1" t="s">
        <v>11</v>
      </c>
      <c r="B20" s="2">
        <v>852</v>
      </c>
      <c r="C20" s="5" t="s">
        <v>47</v>
      </c>
      <c r="D20" s="2">
        <v>13</v>
      </c>
      <c r="E20" s="2">
        <v>1010205330</v>
      </c>
      <c r="F20" s="2">
        <v>521</v>
      </c>
      <c r="G20" s="22">
        <v>200000</v>
      </c>
      <c r="H20" s="22">
        <v>200000</v>
      </c>
    </row>
    <row r="21" spans="1:8" ht="35.25" customHeight="1" x14ac:dyDescent="0.25">
      <c r="A21" s="1" t="s">
        <v>12</v>
      </c>
      <c r="B21" s="2">
        <v>852</v>
      </c>
      <c r="C21" s="5" t="s">
        <v>47</v>
      </c>
      <c r="D21" s="2">
        <v>13</v>
      </c>
      <c r="E21" s="2">
        <v>1010205330</v>
      </c>
      <c r="F21" s="2">
        <v>630</v>
      </c>
      <c r="G21" s="22">
        <v>624500</v>
      </c>
      <c r="H21" s="22">
        <v>624500</v>
      </c>
    </row>
    <row r="22" spans="1:8" ht="66.75" customHeight="1" x14ac:dyDescent="0.25">
      <c r="A22" s="4" t="s">
        <v>53</v>
      </c>
      <c r="B22" s="2">
        <v>852</v>
      </c>
      <c r="C22" s="5" t="s">
        <v>47</v>
      </c>
      <c r="D22" s="2">
        <v>13</v>
      </c>
      <c r="E22" s="2">
        <v>1010252360</v>
      </c>
      <c r="F22" s="2"/>
      <c r="G22" s="21">
        <v>4695000</v>
      </c>
      <c r="H22" s="22">
        <f>H23+H24+H25+H26</f>
        <v>4695000</v>
      </c>
    </row>
    <row r="23" spans="1:8" ht="35.25" customHeight="1" x14ac:dyDescent="0.25">
      <c r="A23" s="1" t="s">
        <v>16</v>
      </c>
      <c r="B23" s="2">
        <v>852</v>
      </c>
      <c r="C23" s="5" t="s">
        <v>47</v>
      </c>
      <c r="D23" s="2">
        <v>13</v>
      </c>
      <c r="E23" s="2">
        <v>1010252360</v>
      </c>
      <c r="F23" s="2">
        <v>244</v>
      </c>
      <c r="G23" s="22">
        <v>210000</v>
      </c>
      <c r="H23" s="22">
        <v>210000</v>
      </c>
    </row>
    <row r="24" spans="1:8" ht="51" customHeight="1" x14ac:dyDescent="0.25">
      <c r="A24" s="1" t="s">
        <v>11</v>
      </c>
      <c r="B24" s="2">
        <v>852</v>
      </c>
      <c r="C24" s="5" t="s">
        <v>47</v>
      </c>
      <c r="D24" s="2">
        <v>13</v>
      </c>
      <c r="E24" s="2">
        <v>1010252360</v>
      </c>
      <c r="F24" s="2">
        <v>521</v>
      </c>
      <c r="G24" s="22">
        <v>500000</v>
      </c>
      <c r="H24" s="22">
        <v>500000</v>
      </c>
    </row>
    <row r="25" spans="1:8" ht="21.75" customHeight="1" x14ac:dyDescent="0.25">
      <c r="A25" s="1" t="s">
        <v>37</v>
      </c>
      <c r="B25" s="2">
        <v>852</v>
      </c>
      <c r="C25" s="5" t="s">
        <v>47</v>
      </c>
      <c r="D25" s="2">
        <v>13</v>
      </c>
      <c r="E25" s="2">
        <v>1010252360</v>
      </c>
      <c r="F25" s="2">
        <v>612</v>
      </c>
      <c r="G25" s="22">
        <v>160000</v>
      </c>
      <c r="H25" s="22">
        <v>160000</v>
      </c>
    </row>
    <row r="26" spans="1:8" ht="33.75" customHeight="1" x14ac:dyDescent="0.25">
      <c r="A26" s="1" t="s">
        <v>12</v>
      </c>
      <c r="B26" s="2">
        <v>852</v>
      </c>
      <c r="C26" s="5" t="s">
        <v>47</v>
      </c>
      <c r="D26" s="2">
        <v>13</v>
      </c>
      <c r="E26" s="2">
        <v>1010252360</v>
      </c>
      <c r="F26" s="2">
        <v>630</v>
      </c>
      <c r="G26" s="22">
        <v>3825000</v>
      </c>
      <c r="H26" s="22">
        <v>3825000</v>
      </c>
    </row>
    <row r="27" spans="1:8" ht="33.75" customHeight="1" x14ac:dyDescent="0.25">
      <c r="A27" s="4" t="s">
        <v>13</v>
      </c>
      <c r="B27" s="2">
        <v>852</v>
      </c>
      <c r="C27" s="5" t="s">
        <v>47</v>
      </c>
      <c r="D27" s="2">
        <v>13</v>
      </c>
      <c r="E27" s="2">
        <v>1010400000</v>
      </c>
      <c r="F27" s="7"/>
      <c r="G27" s="21">
        <v>5031300</v>
      </c>
      <c r="H27" s="21">
        <f>H28+H31</f>
        <v>5031240.4000000004</v>
      </c>
    </row>
    <row r="28" spans="1:8" ht="114" customHeight="1" x14ac:dyDescent="0.25">
      <c r="A28" s="4" t="s">
        <v>14</v>
      </c>
      <c r="B28" s="2">
        <v>852</v>
      </c>
      <c r="C28" s="5" t="s">
        <v>47</v>
      </c>
      <c r="D28" s="2">
        <v>13</v>
      </c>
      <c r="E28" s="2">
        <v>1010400500</v>
      </c>
      <c r="F28" s="2"/>
      <c r="G28" s="21">
        <v>3234900</v>
      </c>
      <c r="H28" s="21">
        <f>H29+H30</f>
        <v>3234840.4</v>
      </c>
    </row>
    <row r="29" spans="1:8" ht="35.25" customHeight="1" x14ac:dyDescent="0.25">
      <c r="A29" s="1" t="s">
        <v>54</v>
      </c>
      <c r="B29" s="2">
        <v>852</v>
      </c>
      <c r="C29" s="5" t="s">
        <v>47</v>
      </c>
      <c r="D29" s="2">
        <v>13</v>
      </c>
      <c r="E29" s="2">
        <v>1010400500</v>
      </c>
      <c r="F29" s="2">
        <v>242</v>
      </c>
      <c r="G29" s="22">
        <v>1800</v>
      </c>
      <c r="H29" s="22">
        <v>1800</v>
      </c>
    </row>
    <row r="30" spans="1:8" ht="35.25" customHeight="1" x14ac:dyDescent="0.25">
      <c r="A30" s="1" t="s">
        <v>12</v>
      </c>
      <c r="B30" s="2">
        <v>852</v>
      </c>
      <c r="C30" s="5" t="s">
        <v>47</v>
      </c>
      <c r="D30" s="2">
        <v>13</v>
      </c>
      <c r="E30" s="2">
        <v>1010400500</v>
      </c>
      <c r="F30" s="2">
        <v>630</v>
      </c>
      <c r="G30" s="22">
        <v>3233100</v>
      </c>
      <c r="H30" s="22">
        <v>3233040.4</v>
      </c>
    </row>
    <row r="31" spans="1:8" ht="66" customHeight="1" x14ac:dyDescent="0.25">
      <c r="A31" s="4" t="s">
        <v>53</v>
      </c>
      <c r="B31" s="2">
        <v>852</v>
      </c>
      <c r="C31" s="5" t="s">
        <v>47</v>
      </c>
      <c r="D31" s="2">
        <v>13</v>
      </c>
      <c r="E31" s="2">
        <v>1010452360</v>
      </c>
      <c r="F31" s="2"/>
      <c r="G31" s="21">
        <v>1796400</v>
      </c>
      <c r="H31" s="21">
        <f>H32</f>
        <v>1796400</v>
      </c>
    </row>
    <row r="32" spans="1:8" ht="35.25" customHeight="1" x14ac:dyDescent="0.25">
      <c r="A32" s="1" t="s">
        <v>12</v>
      </c>
      <c r="B32" s="2">
        <v>852</v>
      </c>
      <c r="C32" s="5" t="s">
        <v>47</v>
      </c>
      <c r="D32" s="2">
        <v>13</v>
      </c>
      <c r="E32" s="2">
        <v>1010452360</v>
      </c>
      <c r="F32" s="2">
        <v>630</v>
      </c>
      <c r="G32" s="22">
        <v>1796400</v>
      </c>
      <c r="H32" s="22">
        <v>1796400</v>
      </c>
    </row>
    <row r="33" spans="1:13" ht="35.25" customHeight="1" x14ac:dyDescent="0.25">
      <c r="A33" s="4" t="s">
        <v>17</v>
      </c>
      <c r="B33" s="2">
        <v>852</v>
      </c>
      <c r="C33" s="5" t="s">
        <v>47</v>
      </c>
      <c r="D33" s="2">
        <v>13</v>
      </c>
      <c r="E33" s="2">
        <v>1020000000</v>
      </c>
      <c r="F33" s="2"/>
      <c r="G33" s="21">
        <v>4235700</v>
      </c>
      <c r="H33" s="35">
        <f>H34</f>
        <v>4235698.58</v>
      </c>
    </row>
    <row r="34" spans="1:13" ht="69" customHeight="1" x14ac:dyDescent="0.25">
      <c r="A34" s="4" t="s">
        <v>18</v>
      </c>
      <c r="B34" s="2">
        <v>852</v>
      </c>
      <c r="C34" s="5" t="s">
        <v>47</v>
      </c>
      <c r="D34" s="2">
        <v>13</v>
      </c>
      <c r="E34" s="2">
        <v>1020200000</v>
      </c>
      <c r="F34" s="2"/>
      <c r="G34" s="21">
        <v>4235700</v>
      </c>
      <c r="H34" s="35">
        <f>H35+H39</f>
        <v>4235698.58</v>
      </c>
    </row>
    <row r="35" spans="1:13" ht="35.25" customHeight="1" x14ac:dyDescent="0.25">
      <c r="A35" s="4" t="s">
        <v>19</v>
      </c>
      <c r="B35" s="2">
        <v>852</v>
      </c>
      <c r="C35" s="5" t="s">
        <v>47</v>
      </c>
      <c r="D35" s="2">
        <v>13</v>
      </c>
      <c r="E35" s="2">
        <v>1020204910</v>
      </c>
      <c r="F35" s="2"/>
      <c r="G35" s="21">
        <v>1976200</v>
      </c>
      <c r="H35" s="21">
        <f>H36+H37+H38</f>
        <v>1976198.58</v>
      </c>
    </row>
    <row r="36" spans="1:13" ht="35.25" customHeight="1" x14ac:dyDescent="0.25">
      <c r="A36" s="1" t="s">
        <v>16</v>
      </c>
      <c r="B36" s="2">
        <v>852</v>
      </c>
      <c r="C36" s="5" t="s">
        <v>47</v>
      </c>
      <c r="D36" s="2">
        <v>13</v>
      </c>
      <c r="E36" s="2">
        <v>1020204910</v>
      </c>
      <c r="F36" s="2">
        <v>244</v>
      </c>
      <c r="G36" s="22">
        <v>404871.54</v>
      </c>
      <c r="H36" s="22">
        <v>404870.58</v>
      </c>
    </row>
    <row r="37" spans="1:13" ht="51" customHeight="1" x14ac:dyDescent="0.25">
      <c r="A37" s="1" t="s">
        <v>11</v>
      </c>
      <c r="B37" s="2">
        <v>852</v>
      </c>
      <c r="C37" s="5" t="s">
        <v>47</v>
      </c>
      <c r="D37" s="2">
        <v>13</v>
      </c>
      <c r="E37" s="2">
        <v>1020204910</v>
      </c>
      <c r="F37" s="2">
        <v>521</v>
      </c>
      <c r="G37" s="22">
        <v>599400</v>
      </c>
      <c r="H37" s="22">
        <v>599400</v>
      </c>
    </row>
    <row r="38" spans="1:13" ht="35.25" customHeight="1" x14ac:dyDescent="0.25">
      <c r="A38" s="1" t="s">
        <v>12</v>
      </c>
      <c r="B38" s="2">
        <v>852</v>
      </c>
      <c r="C38" s="5" t="s">
        <v>47</v>
      </c>
      <c r="D38" s="2">
        <v>13</v>
      </c>
      <c r="E38" s="2">
        <v>1020204910</v>
      </c>
      <c r="F38" s="2">
        <v>630</v>
      </c>
      <c r="G38" s="22">
        <v>971928.46</v>
      </c>
      <c r="H38" s="22">
        <v>971928</v>
      </c>
    </row>
    <row r="39" spans="1:13" ht="54.75" customHeight="1" x14ac:dyDescent="0.25">
      <c r="A39" s="28" t="s">
        <v>53</v>
      </c>
      <c r="B39" s="2">
        <v>852</v>
      </c>
      <c r="C39" s="5" t="s">
        <v>47</v>
      </c>
      <c r="D39" s="2">
        <v>13</v>
      </c>
      <c r="E39" s="2">
        <v>1020252360</v>
      </c>
      <c r="F39" s="2"/>
      <c r="G39" s="21">
        <f>G40+G41</f>
        <v>2259500</v>
      </c>
      <c r="H39" s="21">
        <f>H40+H41</f>
        <v>2259500</v>
      </c>
    </row>
    <row r="40" spans="1:13" ht="35.25" customHeight="1" x14ac:dyDescent="0.25">
      <c r="A40" s="1" t="s">
        <v>16</v>
      </c>
      <c r="B40" s="2">
        <v>852</v>
      </c>
      <c r="C40" s="5" t="s">
        <v>47</v>
      </c>
      <c r="D40" s="2">
        <v>13</v>
      </c>
      <c r="E40" s="2">
        <v>1020252360</v>
      </c>
      <c r="F40" s="2">
        <v>244</v>
      </c>
      <c r="G40" s="22">
        <v>775500</v>
      </c>
      <c r="H40" s="22">
        <v>775500</v>
      </c>
    </row>
    <row r="41" spans="1:13" ht="35.25" customHeight="1" x14ac:dyDescent="0.25">
      <c r="A41" s="1" t="s">
        <v>12</v>
      </c>
      <c r="B41" s="2">
        <v>852</v>
      </c>
      <c r="C41" s="5" t="s">
        <v>47</v>
      </c>
      <c r="D41" s="2">
        <v>13</v>
      </c>
      <c r="E41" s="2">
        <v>1020252360</v>
      </c>
      <c r="F41" s="2">
        <v>630</v>
      </c>
      <c r="G41" s="22">
        <v>1484000</v>
      </c>
      <c r="H41" s="22">
        <v>1484000</v>
      </c>
    </row>
    <row r="42" spans="1:13" ht="35.25" customHeight="1" x14ac:dyDescent="0.25">
      <c r="A42" s="4" t="s">
        <v>20</v>
      </c>
      <c r="B42" s="2">
        <v>852</v>
      </c>
      <c r="C42" s="5" t="s">
        <v>47</v>
      </c>
      <c r="D42" s="2">
        <v>13</v>
      </c>
      <c r="E42" s="2">
        <v>1030000000</v>
      </c>
      <c r="F42" s="2"/>
      <c r="G42" s="21">
        <v>15617100</v>
      </c>
      <c r="H42" s="21">
        <f>H43+H51</f>
        <v>15573937.02</v>
      </c>
      <c r="M42" s="36"/>
    </row>
    <row r="43" spans="1:13" ht="35.25" customHeight="1" x14ac:dyDescent="0.25">
      <c r="A43" s="4" t="s">
        <v>21</v>
      </c>
      <c r="B43" s="2">
        <v>852</v>
      </c>
      <c r="C43" s="5" t="s">
        <v>47</v>
      </c>
      <c r="D43" s="2">
        <v>13</v>
      </c>
      <c r="E43" s="2">
        <v>1030100000</v>
      </c>
      <c r="F43" s="2"/>
      <c r="G43" s="21">
        <v>12919100</v>
      </c>
      <c r="H43" s="21">
        <f>H44</f>
        <v>12881313.02</v>
      </c>
    </row>
    <row r="44" spans="1:13" ht="20.25" customHeight="1" x14ac:dyDescent="0.25">
      <c r="A44" s="4" t="s">
        <v>22</v>
      </c>
      <c r="B44" s="2">
        <v>852</v>
      </c>
      <c r="C44" s="5" t="s">
        <v>47</v>
      </c>
      <c r="D44" s="2">
        <v>13</v>
      </c>
      <c r="E44" s="2">
        <v>1030100030</v>
      </c>
      <c r="F44" s="2"/>
      <c r="G44" s="21">
        <v>12919100</v>
      </c>
      <c r="H44" s="21">
        <f>H45+H46+H47+H48+H49+H50</f>
        <v>12881313.02</v>
      </c>
    </row>
    <row r="45" spans="1:13" ht="35.25" customHeight="1" x14ac:dyDescent="0.25">
      <c r="A45" s="1" t="s">
        <v>23</v>
      </c>
      <c r="B45" s="2">
        <v>852</v>
      </c>
      <c r="C45" s="5" t="s">
        <v>47</v>
      </c>
      <c r="D45" s="2">
        <v>13</v>
      </c>
      <c r="E45" s="2">
        <v>1030100030</v>
      </c>
      <c r="F45" s="2">
        <v>121</v>
      </c>
      <c r="G45" s="22">
        <v>9308200</v>
      </c>
      <c r="H45" s="22">
        <v>9304076</v>
      </c>
    </row>
    <row r="46" spans="1:13" ht="35.25" customHeight="1" x14ac:dyDescent="0.25">
      <c r="A46" s="1" t="s">
        <v>24</v>
      </c>
      <c r="B46" s="2">
        <v>852</v>
      </c>
      <c r="C46" s="5" t="s">
        <v>47</v>
      </c>
      <c r="D46" s="2">
        <v>13</v>
      </c>
      <c r="E46" s="2">
        <v>1030100030</v>
      </c>
      <c r="F46" s="2">
        <v>122</v>
      </c>
      <c r="G46" s="22">
        <v>180200</v>
      </c>
      <c r="H46" s="22">
        <v>180132.13</v>
      </c>
    </row>
    <row r="47" spans="1:13" ht="53.25" customHeight="1" x14ac:dyDescent="0.25">
      <c r="A47" s="1" t="s">
        <v>25</v>
      </c>
      <c r="B47" s="2">
        <v>852</v>
      </c>
      <c r="C47" s="5" t="s">
        <v>47</v>
      </c>
      <c r="D47" s="2">
        <v>13</v>
      </c>
      <c r="E47" s="2">
        <v>1030100030</v>
      </c>
      <c r="F47" s="2">
        <v>129</v>
      </c>
      <c r="G47" s="22">
        <v>2781900</v>
      </c>
      <c r="H47" s="22">
        <v>2781900</v>
      </c>
    </row>
    <row r="48" spans="1:13" ht="35.25" customHeight="1" x14ac:dyDescent="0.25">
      <c r="A48" s="1" t="s">
        <v>26</v>
      </c>
      <c r="B48" s="2">
        <v>852</v>
      </c>
      <c r="C48" s="5" t="s">
        <v>47</v>
      </c>
      <c r="D48" s="2">
        <v>13</v>
      </c>
      <c r="E48" s="2">
        <v>1030100030</v>
      </c>
      <c r="F48" s="2">
        <v>242</v>
      </c>
      <c r="G48" s="22">
        <v>255000</v>
      </c>
      <c r="H48" s="22">
        <v>244789.29</v>
      </c>
    </row>
    <row r="49" spans="1:8" ht="35.25" customHeight="1" x14ac:dyDescent="0.25">
      <c r="A49" s="1" t="s">
        <v>16</v>
      </c>
      <c r="B49" s="2">
        <v>852</v>
      </c>
      <c r="C49" s="5" t="s">
        <v>47</v>
      </c>
      <c r="D49" s="2">
        <v>13</v>
      </c>
      <c r="E49" s="2">
        <v>1030100030</v>
      </c>
      <c r="F49" s="2">
        <v>244</v>
      </c>
      <c r="G49" s="22">
        <v>377800</v>
      </c>
      <c r="H49" s="22">
        <v>355793.57</v>
      </c>
    </row>
    <row r="50" spans="1:8" ht="22.5" customHeight="1" x14ac:dyDescent="0.25">
      <c r="A50" s="1" t="s">
        <v>27</v>
      </c>
      <c r="B50" s="2">
        <v>852</v>
      </c>
      <c r="C50" s="5" t="s">
        <v>47</v>
      </c>
      <c r="D50" s="2">
        <v>13</v>
      </c>
      <c r="E50" s="2">
        <v>1030100030</v>
      </c>
      <c r="F50" s="2">
        <v>852</v>
      </c>
      <c r="G50" s="22">
        <v>16000</v>
      </c>
      <c r="H50" s="22">
        <v>14622.03</v>
      </c>
    </row>
    <row r="51" spans="1:8" ht="60" customHeight="1" x14ac:dyDescent="0.25">
      <c r="A51" s="4" t="s">
        <v>28</v>
      </c>
      <c r="B51" s="2">
        <v>852</v>
      </c>
      <c r="C51" s="5" t="s">
        <v>47</v>
      </c>
      <c r="D51" s="2">
        <v>13</v>
      </c>
      <c r="E51" s="2">
        <v>1030600000</v>
      </c>
      <c r="F51" s="10"/>
      <c r="G51" s="21">
        <v>2698000</v>
      </c>
      <c r="H51" s="21">
        <f>H52+H54</f>
        <v>2692624</v>
      </c>
    </row>
    <row r="52" spans="1:8" ht="22.5" customHeight="1" x14ac:dyDescent="0.25">
      <c r="A52" s="4" t="s">
        <v>29</v>
      </c>
      <c r="B52" s="2">
        <v>852</v>
      </c>
      <c r="C52" s="5" t="s">
        <v>47</v>
      </c>
      <c r="D52" s="2">
        <v>13</v>
      </c>
      <c r="E52" s="2">
        <v>1030600620</v>
      </c>
      <c r="F52" s="2"/>
      <c r="G52" s="21">
        <v>2560000</v>
      </c>
      <c r="H52" s="21">
        <f>H53</f>
        <v>2555093</v>
      </c>
    </row>
    <row r="53" spans="1:8" ht="35.25" customHeight="1" x14ac:dyDescent="0.25">
      <c r="A53" s="1" t="s">
        <v>30</v>
      </c>
      <c r="B53" s="2">
        <v>852</v>
      </c>
      <c r="C53" s="5" t="s">
        <v>47</v>
      </c>
      <c r="D53" s="2">
        <v>13</v>
      </c>
      <c r="E53" s="2">
        <v>1030600620</v>
      </c>
      <c r="F53" s="2">
        <v>851</v>
      </c>
      <c r="G53" s="22">
        <v>2560000</v>
      </c>
      <c r="H53" s="22">
        <v>2555093</v>
      </c>
    </row>
    <row r="54" spans="1:8" ht="24" customHeight="1" x14ac:dyDescent="0.25">
      <c r="A54" s="4" t="s">
        <v>31</v>
      </c>
      <c r="B54" s="2">
        <v>852</v>
      </c>
      <c r="C54" s="5" t="s">
        <v>47</v>
      </c>
      <c r="D54" s="2">
        <v>13</v>
      </c>
      <c r="E54" s="2">
        <v>1030600640</v>
      </c>
      <c r="F54" s="2"/>
      <c r="G54" s="21">
        <v>138000</v>
      </c>
      <c r="H54" s="21">
        <f>H55</f>
        <v>137531</v>
      </c>
    </row>
    <row r="55" spans="1:8" ht="35.25" customHeight="1" x14ac:dyDescent="0.25">
      <c r="A55" s="1" t="s">
        <v>30</v>
      </c>
      <c r="B55" s="2">
        <v>852</v>
      </c>
      <c r="C55" s="5" t="s">
        <v>47</v>
      </c>
      <c r="D55" s="2">
        <v>13</v>
      </c>
      <c r="E55" s="2">
        <v>1030600640</v>
      </c>
      <c r="F55" s="2">
        <v>851</v>
      </c>
      <c r="G55" s="22">
        <v>138000</v>
      </c>
      <c r="H55" s="22">
        <v>137531</v>
      </c>
    </row>
    <row r="56" spans="1:8" ht="65.25" customHeight="1" x14ac:dyDescent="0.25">
      <c r="A56" s="4" t="s">
        <v>32</v>
      </c>
      <c r="B56" s="2">
        <v>852</v>
      </c>
      <c r="C56" s="5" t="s">
        <v>48</v>
      </c>
      <c r="D56" s="5" t="s">
        <v>47</v>
      </c>
      <c r="E56" s="2">
        <v>1000000000</v>
      </c>
      <c r="F56" s="10"/>
      <c r="G56" s="21">
        <v>30291200</v>
      </c>
      <c r="H56" s="21">
        <f>H57</f>
        <v>30039161</v>
      </c>
    </row>
    <row r="57" spans="1:8" ht="55.5" customHeight="1" x14ac:dyDescent="0.25">
      <c r="A57" s="4" t="s">
        <v>8</v>
      </c>
      <c r="B57" s="2">
        <v>852</v>
      </c>
      <c r="C57" s="5" t="s">
        <v>48</v>
      </c>
      <c r="D57" s="5" t="s">
        <v>47</v>
      </c>
      <c r="E57" s="2">
        <v>1010000000</v>
      </c>
      <c r="F57" s="10"/>
      <c r="G57" s="21">
        <v>30291200</v>
      </c>
      <c r="H57" s="21">
        <f>H58</f>
        <v>30039161</v>
      </c>
    </row>
    <row r="58" spans="1:8" ht="68.25" customHeight="1" x14ac:dyDescent="0.25">
      <c r="A58" s="11" t="s">
        <v>33</v>
      </c>
      <c r="B58" s="2">
        <v>852</v>
      </c>
      <c r="C58" s="5" t="s">
        <v>48</v>
      </c>
      <c r="D58" s="5" t="s">
        <v>47</v>
      </c>
      <c r="E58" s="2">
        <v>1010306770</v>
      </c>
      <c r="F58" s="10"/>
      <c r="G58" s="21">
        <v>30291200</v>
      </c>
      <c r="H58" s="21">
        <f>H59</f>
        <v>30039161</v>
      </c>
    </row>
    <row r="59" spans="1:8" ht="65.25" customHeight="1" x14ac:dyDescent="0.25">
      <c r="A59" s="1" t="s">
        <v>34</v>
      </c>
      <c r="B59" s="2">
        <v>852</v>
      </c>
      <c r="C59" s="5" t="s">
        <v>48</v>
      </c>
      <c r="D59" s="5" t="s">
        <v>47</v>
      </c>
      <c r="E59" s="2">
        <v>1010306770</v>
      </c>
      <c r="F59" s="2">
        <v>611</v>
      </c>
      <c r="G59" s="22">
        <v>30291200</v>
      </c>
      <c r="H59" s="22">
        <v>30039161</v>
      </c>
    </row>
    <row r="60" spans="1:8" ht="51" customHeight="1" x14ac:dyDescent="0.25">
      <c r="A60" s="4" t="s">
        <v>35</v>
      </c>
      <c r="B60" s="2">
        <v>852</v>
      </c>
      <c r="C60" s="5" t="s">
        <v>48</v>
      </c>
      <c r="D60" s="5" t="s">
        <v>49</v>
      </c>
      <c r="E60" s="10"/>
      <c r="F60" s="10"/>
      <c r="G60" s="21">
        <v>25073756</v>
      </c>
      <c r="H60" s="21">
        <f>H62</f>
        <v>25073562</v>
      </c>
    </row>
    <row r="61" spans="1:8" ht="35.25" customHeight="1" x14ac:dyDescent="0.25">
      <c r="A61" s="4" t="s">
        <v>20</v>
      </c>
      <c r="B61" s="2">
        <v>852</v>
      </c>
      <c r="C61" s="5" t="s">
        <v>48</v>
      </c>
      <c r="D61" s="5" t="s">
        <v>49</v>
      </c>
      <c r="E61" s="2">
        <v>1030000000</v>
      </c>
      <c r="F61" s="10"/>
      <c r="G61" s="21">
        <v>25073756</v>
      </c>
      <c r="H61" s="21">
        <f>H62</f>
        <v>25073562</v>
      </c>
    </row>
    <row r="62" spans="1:8" ht="69.75" customHeight="1" x14ac:dyDescent="0.25">
      <c r="A62" s="4" t="s">
        <v>28</v>
      </c>
      <c r="B62" s="2">
        <v>852</v>
      </c>
      <c r="C62" s="5" t="s">
        <v>48</v>
      </c>
      <c r="D62" s="5" t="s">
        <v>49</v>
      </c>
      <c r="E62" s="2">
        <v>1030600000</v>
      </c>
      <c r="F62" s="10"/>
      <c r="G62" s="21">
        <v>25073756</v>
      </c>
      <c r="H62" s="21">
        <f>H63+H65</f>
        <v>25073562</v>
      </c>
    </row>
    <row r="63" spans="1:8" ht="19.5" customHeight="1" x14ac:dyDescent="0.25">
      <c r="A63" s="4" t="s">
        <v>36</v>
      </c>
      <c r="B63" s="2">
        <v>852</v>
      </c>
      <c r="C63" s="5" t="s">
        <v>48</v>
      </c>
      <c r="D63" s="5" t="s">
        <v>49</v>
      </c>
      <c r="E63" s="2">
        <v>1030600620</v>
      </c>
      <c r="F63" s="10"/>
      <c r="G63" s="21">
        <v>24161756</v>
      </c>
      <c r="H63" s="21">
        <f>H64</f>
        <v>24161756</v>
      </c>
    </row>
    <row r="64" spans="1:8" ht="22.5" customHeight="1" x14ac:dyDescent="0.25">
      <c r="A64" s="1" t="s">
        <v>37</v>
      </c>
      <c r="B64" s="2">
        <v>852</v>
      </c>
      <c r="C64" s="5" t="s">
        <v>48</v>
      </c>
      <c r="D64" s="5" t="s">
        <v>49</v>
      </c>
      <c r="E64" s="2">
        <v>1030600620</v>
      </c>
      <c r="F64" s="2">
        <v>612</v>
      </c>
      <c r="G64" s="22">
        <v>24161756</v>
      </c>
      <c r="H64" s="22">
        <v>24161756</v>
      </c>
    </row>
    <row r="65" spans="1:8" ht="20.25" customHeight="1" x14ac:dyDescent="0.25">
      <c r="A65" s="4" t="s">
        <v>31</v>
      </c>
      <c r="B65" s="2">
        <v>852</v>
      </c>
      <c r="C65" s="5" t="s">
        <v>48</v>
      </c>
      <c r="D65" s="5" t="s">
        <v>49</v>
      </c>
      <c r="E65" s="2">
        <v>1030600640</v>
      </c>
      <c r="F65" s="10"/>
      <c r="G65" s="21">
        <v>912000</v>
      </c>
      <c r="H65" s="21">
        <f>H66</f>
        <v>911806</v>
      </c>
    </row>
    <row r="66" spans="1:8" ht="21.75" customHeight="1" x14ac:dyDescent="0.25">
      <c r="A66" s="1" t="s">
        <v>37</v>
      </c>
      <c r="B66" s="2">
        <v>852</v>
      </c>
      <c r="C66" s="5" t="s">
        <v>48</v>
      </c>
      <c r="D66" s="5" t="s">
        <v>49</v>
      </c>
      <c r="E66" s="2">
        <v>1030600640</v>
      </c>
      <c r="F66" s="2">
        <v>612</v>
      </c>
      <c r="G66" s="22">
        <v>912000</v>
      </c>
      <c r="H66" s="22">
        <v>911806</v>
      </c>
    </row>
    <row r="67" spans="1:8" ht="49.5" customHeight="1" x14ac:dyDescent="0.25">
      <c r="A67" s="4" t="s">
        <v>52</v>
      </c>
      <c r="B67" s="2">
        <v>852</v>
      </c>
      <c r="C67" s="5" t="s">
        <v>47</v>
      </c>
      <c r="D67" s="2">
        <v>13</v>
      </c>
      <c r="E67" s="2">
        <v>2600000000</v>
      </c>
      <c r="F67" s="2"/>
      <c r="G67" s="21">
        <v>68142</v>
      </c>
      <c r="H67" s="21">
        <f>H68</f>
        <v>68142</v>
      </c>
    </row>
    <row r="68" spans="1:8" ht="50.25" customHeight="1" x14ac:dyDescent="0.25">
      <c r="A68" s="4" t="s">
        <v>44</v>
      </c>
      <c r="B68" s="2">
        <v>852</v>
      </c>
      <c r="C68" s="5" t="s">
        <v>47</v>
      </c>
      <c r="D68" s="2">
        <v>13</v>
      </c>
      <c r="E68" s="2">
        <v>2610905210</v>
      </c>
      <c r="F68" s="2"/>
      <c r="G68" s="21">
        <f>G69+G70</f>
        <v>68142</v>
      </c>
      <c r="H68" s="21">
        <f>H69+H70</f>
        <v>68142</v>
      </c>
    </row>
    <row r="69" spans="1:8" ht="35.25" customHeight="1" x14ac:dyDescent="0.25">
      <c r="A69" s="1" t="s">
        <v>23</v>
      </c>
      <c r="B69" s="2">
        <v>852</v>
      </c>
      <c r="C69" s="5" t="s">
        <v>47</v>
      </c>
      <c r="D69" s="2">
        <v>13</v>
      </c>
      <c r="E69" s="2" t="s">
        <v>40</v>
      </c>
      <c r="F69" s="2">
        <v>121</v>
      </c>
      <c r="G69" s="22">
        <v>52336.4</v>
      </c>
      <c r="H69" s="22">
        <v>52336.4</v>
      </c>
    </row>
    <row r="70" spans="1:8" ht="35.25" customHeight="1" x14ac:dyDescent="0.25">
      <c r="A70" s="1" t="s">
        <v>25</v>
      </c>
      <c r="B70" s="2">
        <v>852</v>
      </c>
      <c r="C70" s="5" t="s">
        <v>47</v>
      </c>
      <c r="D70" s="2">
        <v>13</v>
      </c>
      <c r="E70" s="2" t="s">
        <v>40</v>
      </c>
      <c r="F70" s="2">
        <v>129</v>
      </c>
      <c r="G70" s="22">
        <v>15805.6</v>
      </c>
      <c r="H70" s="22">
        <v>15805.6</v>
      </c>
    </row>
    <row r="71" spans="1:8" s="32" customFormat="1" ht="25.5" customHeight="1" x14ac:dyDescent="0.25">
      <c r="A71" s="29" t="s">
        <v>51</v>
      </c>
      <c r="B71" s="30">
        <v>852</v>
      </c>
      <c r="C71" s="31" t="s">
        <v>47</v>
      </c>
      <c r="D71" s="30">
        <v>13</v>
      </c>
      <c r="E71" s="30">
        <v>9900000000</v>
      </c>
      <c r="F71" s="30"/>
      <c r="G71" s="27">
        <f>G72+G74+G77</f>
        <v>1116143</v>
      </c>
      <c r="H71" s="21">
        <f>H72+H74+H77</f>
        <v>1116143</v>
      </c>
    </row>
    <row r="72" spans="1:8" s="32" customFormat="1" ht="48.75" customHeight="1" x14ac:dyDescent="0.25">
      <c r="A72" s="29" t="s">
        <v>50</v>
      </c>
      <c r="B72" s="30">
        <v>852</v>
      </c>
      <c r="C72" s="31" t="s">
        <v>47</v>
      </c>
      <c r="D72" s="30">
        <v>13</v>
      </c>
      <c r="E72" s="30">
        <v>9900000310</v>
      </c>
      <c r="F72" s="30"/>
      <c r="G72" s="27">
        <v>940000</v>
      </c>
      <c r="H72" s="21">
        <f>H73</f>
        <v>940000</v>
      </c>
    </row>
    <row r="73" spans="1:8" s="32" customFormat="1" ht="48" customHeight="1" x14ac:dyDescent="0.25">
      <c r="A73" s="33" t="s">
        <v>12</v>
      </c>
      <c r="B73" s="30">
        <v>852</v>
      </c>
      <c r="C73" s="31" t="s">
        <v>47</v>
      </c>
      <c r="D73" s="30">
        <v>13</v>
      </c>
      <c r="E73" s="30" t="s">
        <v>41</v>
      </c>
      <c r="F73" s="30">
        <v>630</v>
      </c>
      <c r="G73" s="34">
        <v>940000</v>
      </c>
      <c r="H73" s="22">
        <v>940000</v>
      </c>
    </row>
    <row r="74" spans="1:8" s="32" customFormat="1" ht="113.25" customHeight="1" x14ac:dyDescent="0.25">
      <c r="A74" s="29" t="s">
        <v>45</v>
      </c>
      <c r="B74" s="30">
        <v>852</v>
      </c>
      <c r="C74" s="31" t="s">
        <v>47</v>
      </c>
      <c r="D74" s="30">
        <v>13</v>
      </c>
      <c r="E74" s="30">
        <v>9900005580</v>
      </c>
      <c r="F74" s="30"/>
      <c r="G74" s="27">
        <f>G75+G76</f>
        <v>76143</v>
      </c>
      <c r="H74" s="21">
        <f>H75+H76</f>
        <v>76143</v>
      </c>
    </row>
    <row r="75" spans="1:8" s="32" customFormat="1" ht="35.25" customHeight="1" x14ac:dyDescent="0.25">
      <c r="A75" s="33" t="s">
        <v>23</v>
      </c>
      <c r="B75" s="30">
        <v>852</v>
      </c>
      <c r="C75" s="31" t="s">
        <v>47</v>
      </c>
      <c r="D75" s="30">
        <v>13</v>
      </c>
      <c r="E75" s="30" t="s">
        <v>42</v>
      </c>
      <c r="F75" s="30">
        <v>121</v>
      </c>
      <c r="G75" s="34">
        <v>66039.03</v>
      </c>
      <c r="H75" s="22">
        <v>66039.03</v>
      </c>
    </row>
    <row r="76" spans="1:8" s="32" customFormat="1" ht="55.5" customHeight="1" x14ac:dyDescent="0.25">
      <c r="A76" s="33" t="s">
        <v>25</v>
      </c>
      <c r="B76" s="30">
        <v>852</v>
      </c>
      <c r="C76" s="31" t="s">
        <v>47</v>
      </c>
      <c r="D76" s="30">
        <v>13</v>
      </c>
      <c r="E76" s="30" t="s">
        <v>42</v>
      </c>
      <c r="F76" s="30">
        <v>129</v>
      </c>
      <c r="G76" s="34">
        <v>10103.969999999999</v>
      </c>
      <c r="H76" s="22">
        <v>10103.969999999999</v>
      </c>
    </row>
    <row r="77" spans="1:8" s="32" customFormat="1" ht="27" customHeight="1" x14ac:dyDescent="0.25">
      <c r="A77" s="29" t="s">
        <v>46</v>
      </c>
      <c r="B77" s="30">
        <v>852</v>
      </c>
      <c r="C77" s="31" t="s">
        <v>47</v>
      </c>
      <c r="D77" s="30">
        <v>13</v>
      </c>
      <c r="E77" s="30" t="s">
        <v>43</v>
      </c>
      <c r="F77" s="30"/>
      <c r="G77" s="27">
        <v>100000</v>
      </c>
      <c r="H77" s="21">
        <f>H78</f>
        <v>100000</v>
      </c>
    </row>
    <row r="78" spans="1:8" s="32" customFormat="1" ht="35.25" customHeight="1" x14ac:dyDescent="0.25">
      <c r="A78" s="33" t="s">
        <v>12</v>
      </c>
      <c r="B78" s="30">
        <v>852</v>
      </c>
      <c r="C78" s="31" t="s">
        <v>47</v>
      </c>
      <c r="D78" s="30">
        <v>13</v>
      </c>
      <c r="E78" s="30" t="s">
        <v>43</v>
      </c>
      <c r="F78" s="30">
        <v>630</v>
      </c>
      <c r="G78" s="34">
        <v>100000</v>
      </c>
      <c r="H78" s="22">
        <v>100000</v>
      </c>
    </row>
    <row r="79" spans="1:8" ht="30.75" customHeight="1" x14ac:dyDescent="0.25">
      <c r="A79" s="41" t="s">
        <v>38</v>
      </c>
      <c r="B79" s="41"/>
      <c r="C79" s="41"/>
      <c r="D79" s="41"/>
      <c r="E79" s="41"/>
      <c r="F79" s="41"/>
      <c r="G79" s="21">
        <f>G71+G67+G11</f>
        <v>92087341</v>
      </c>
      <c r="H79" s="21">
        <f>H71+H67+H11</f>
        <v>91791884</v>
      </c>
    </row>
    <row r="80" spans="1:8" ht="15.75" x14ac:dyDescent="0.25">
      <c r="A80" s="12"/>
      <c r="B80" s="12"/>
      <c r="C80" s="12"/>
      <c r="D80" s="12"/>
      <c r="E80" s="12"/>
      <c r="F80" s="12"/>
      <c r="G80" s="6"/>
    </row>
    <row r="81" spans="1:8" s="24" customFormat="1" ht="39" customHeight="1" x14ac:dyDescent="0.25">
      <c r="A81" s="39"/>
      <c r="B81" s="39"/>
      <c r="C81" s="23"/>
      <c r="D81" s="23"/>
      <c r="G81" s="25"/>
      <c r="H81" s="23"/>
    </row>
    <row r="82" spans="1:8" s="13" customFormat="1" ht="39" customHeight="1" x14ac:dyDescent="0.25">
      <c r="A82" s="40"/>
      <c r="B82" s="40"/>
      <c r="C82" s="16"/>
      <c r="D82" s="17"/>
      <c r="G82" s="26"/>
      <c r="H82" s="17"/>
    </row>
    <row r="83" spans="1:8" s="13" customFormat="1" ht="32.25" customHeight="1" x14ac:dyDescent="0.25">
      <c r="A83" s="40"/>
      <c r="B83" s="40"/>
      <c r="C83" s="17"/>
      <c r="D83" s="17"/>
      <c r="G83" s="26"/>
      <c r="H83" s="17"/>
    </row>
    <row r="84" spans="1:8" s="13" customFormat="1" ht="15.75" x14ac:dyDescent="0.25">
      <c r="A84" s="15"/>
      <c r="B84" s="15"/>
      <c r="C84" s="15"/>
      <c r="D84" s="15"/>
      <c r="E84" s="15"/>
      <c r="F84" s="15"/>
      <c r="G84" s="15"/>
    </row>
    <row r="85" spans="1:8" s="13" customFormat="1" ht="15.75" x14ac:dyDescent="0.25">
      <c r="A85" s="18"/>
      <c r="B85" s="15"/>
      <c r="C85" s="15"/>
      <c r="D85" s="15"/>
      <c r="E85" s="15"/>
      <c r="F85" s="15"/>
      <c r="G85" s="15"/>
    </row>
  </sheetData>
  <mergeCells count="20">
    <mergeCell ref="H8:H10"/>
    <mergeCell ref="A6:H6"/>
    <mergeCell ref="G8:G10"/>
    <mergeCell ref="C9:C10"/>
    <mergeCell ref="D9:D10"/>
    <mergeCell ref="E9:E10"/>
    <mergeCell ref="F9:F10"/>
    <mergeCell ref="A7:F7"/>
    <mergeCell ref="A81:B81"/>
    <mergeCell ref="A82:B82"/>
    <mergeCell ref="A83:B83"/>
    <mergeCell ref="A79:F79"/>
    <mergeCell ref="A8:A10"/>
    <mergeCell ref="B8:B10"/>
    <mergeCell ref="C8:F8"/>
    <mergeCell ref="A1:G1"/>
    <mergeCell ref="D2:G2"/>
    <mergeCell ref="E3:G3"/>
    <mergeCell ref="E4:G4"/>
    <mergeCell ref="A5:G5"/>
  </mergeCells>
  <pageMargins left="0.39370078740157483" right="0" top="0.35433070866141736" bottom="0.35433070866141736" header="0.31496062992125984" footer="0.31496062992125984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2017-07-25T09:12:52Z</dcterms:modified>
</cp:coreProperties>
</file>