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345" windowWidth="15120" windowHeight="7770"/>
  </bookViews>
  <sheets>
    <sheet name="Форма 1" sheetId="14" r:id="rId1"/>
    <sheet name="форма 2" sheetId="7" r:id="rId2"/>
    <sheet name="форма 3" sheetId="8" r:id="rId3"/>
    <sheet name="Форма 4" sheetId="5" r:id="rId4"/>
    <sheet name="форма 5" sheetId="9" r:id="rId5"/>
    <sheet name="форма 6" sheetId="10" r:id="rId6"/>
    <sheet name="Эффективность 1" sheetId="11" r:id="rId7"/>
    <sheet name="Эффективность 2" sheetId="15" r:id="rId8"/>
  </sheets>
  <definedNames>
    <definedName name="_xlnm._FilterDatabase" localSheetId="0" hidden="1">'Форма 1'!$A$11:$S$35</definedName>
    <definedName name="_xlnm._FilterDatabase" localSheetId="7" hidden="1">'Эффективность 2'!$A$3:$S$27</definedName>
    <definedName name="_xlnm.Print_Titles" localSheetId="0">'Форма 1'!$10:$11</definedName>
    <definedName name="_xlnm.Print_Titles" localSheetId="7">'Эффективность 2'!$2:$3</definedName>
    <definedName name="_xlnm.Print_Area" localSheetId="1">'форма 2'!$A$1:$H$42</definedName>
    <definedName name="_xlnm.Print_Area" localSheetId="2">'форма 3'!$A$1:$K$30</definedName>
    <definedName name="_xlnm.Print_Area" localSheetId="4">'форма 5'!$A$1:$P$21</definedName>
    <definedName name="_xlnm.Print_Area" localSheetId="5">'форма 6'!$A$1:$J$13</definedName>
    <definedName name="_xlnm.Print_Area" localSheetId="6">'Эффективность 1'!$A$1:$L$42</definedName>
  </definedNames>
  <calcPr calcId="125725"/>
</workbook>
</file>

<file path=xl/calcChain.xml><?xml version="1.0" encoding="utf-8"?>
<calcChain xmlns="http://schemas.openxmlformats.org/spreadsheetml/2006/main">
  <c r="Q28" i="15"/>
  <c r="P28"/>
  <c r="Q27"/>
  <c r="Q26"/>
  <c r="O25"/>
  <c r="N25"/>
  <c r="M25"/>
  <c r="L25"/>
  <c r="Q24"/>
  <c r="P24"/>
  <c r="O23"/>
  <c r="N23"/>
  <c r="M23"/>
  <c r="L23"/>
  <c r="Q22"/>
  <c r="M22"/>
  <c r="P22" s="1"/>
  <c r="Q21"/>
  <c r="P21"/>
  <c r="O20"/>
  <c r="Q20" s="1"/>
  <c r="N20"/>
  <c r="M20"/>
  <c r="Q19"/>
  <c r="P19"/>
  <c r="L19"/>
  <c r="N18"/>
  <c r="L18"/>
  <c r="Q17"/>
  <c r="M17"/>
  <c r="P17" s="1"/>
  <c r="Q16"/>
  <c r="P16"/>
  <c r="O15"/>
  <c r="N15"/>
  <c r="M15"/>
  <c r="L15"/>
  <c r="Q14"/>
  <c r="P14"/>
  <c r="Q13"/>
  <c r="P13"/>
  <c r="O12"/>
  <c r="P12" s="1"/>
  <c r="N12"/>
  <c r="M12"/>
  <c r="Q11"/>
  <c r="M11"/>
  <c r="P11" s="1"/>
  <c r="Q10"/>
  <c r="P10"/>
  <c r="Q9"/>
  <c r="P9"/>
  <c r="O8"/>
  <c r="P8" s="1"/>
  <c r="N8"/>
  <c r="N7" s="1"/>
  <c r="M8"/>
  <c r="M7" s="1"/>
  <c r="L8"/>
  <c r="L7" s="1"/>
  <c r="O7"/>
  <c r="N6"/>
  <c r="N5" s="1"/>
  <c r="N4" s="1"/>
  <c r="L6"/>
  <c r="L5" s="1"/>
  <c r="L4" s="1"/>
  <c r="M5"/>
  <c r="L14" i="14"/>
  <c r="L13" s="1"/>
  <c r="L12" s="1"/>
  <c r="L16"/>
  <c r="L15" s="1"/>
  <c r="N16"/>
  <c r="Q16" s="1"/>
  <c r="O16"/>
  <c r="O14" s="1"/>
  <c r="P17"/>
  <c r="Q17"/>
  <c r="P18"/>
  <c r="Q18"/>
  <c r="M19"/>
  <c r="M16" s="1"/>
  <c r="Q19"/>
  <c r="M20"/>
  <c r="N20"/>
  <c r="Q20" s="1"/>
  <c r="O20"/>
  <c r="P20"/>
  <c r="P21"/>
  <c r="Q21"/>
  <c r="P22"/>
  <c r="Q22"/>
  <c r="L23"/>
  <c r="N23"/>
  <c r="Q23" s="1"/>
  <c r="O23"/>
  <c r="P24"/>
  <c r="Q24"/>
  <c r="M25"/>
  <c r="M23" s="1"/>
  <c r="P23" s="1"/>
  <c r="Q25"/>
  <c r="L26"/>
  <c r="M26"/>
  <c r="L27"/>
  <c r="P27"/>
  <c r="Q27"/>
  <c r="M28"/>
  <c r="N28"/>
  <c r="N26" s="1"/>
  <c r="O28"/>
  <c r="P28" s="1"/>
  <c r="Q28"/>
  <c r="P29"/>
  <c r="Q29"/>
  <c r="M30"/>
  <c r="P30"/>
  <c r="Q30"/>
  <c r="P32"/>
  <c r="Q32"/>
  <c r="L33"/>
  <c r="L31" s="1"/>
  <c r="M33"/>
  <c r="M31" s="1"/>
  <c r="N33"/>
  <c r="N31" s="1"/>
  <c r="O33"/>
  <c r="O31" s="1"/>
  <c r="Q33"/>
  <c r="Q34"/>
  <c r="Q35"/>
  <c r="P36"/>
  <c r="Q36"/>
  <c r="H35" i="7"/>
  <c r="H34"/>
  <c r="H32"/>
  <c r="H28"/>
  <c r="H27"/>
  <c r="H26"/>
  <c r="H24"/>
  <c r="H20"/>
  <c r="H19"/>
  <c r="H18"/>
  <c r="H12"/>
  <c r="H11"/>
  <c r="G18"/>
  <c r="F18"/>
  <c r="E18"/>
  <c r="G26"/>
  <c r="F26"/>
  <c r="E26"/>
  <c r="F34"/>
  <c r="E34"/>
  <c r="G16"/>
  <c r="F16"/>
  <c r="F10" s="1"/>
  <c r="E16"/>
  <c r="E10" s="1"/>
  <c r="G10"/>
  <c r="G12"/>
  <c r="F12"/>
  <c r="G11"/>
  <c r="F11"/>
  <c r="E12"/>
  <c r="E11"/>
  <c r="P7" i="15" l="1"/>
  <c r="M6"/>
  <c r="Q15"/>
  <c r="O6"/>
  <c r="Q8"/>
  <c r="Q12"/>
  <c r="M18"/>
  <c r="M4" s="1"/>
  <c r="O18"/>
  <c r="P20"/>
  <c r="Q23"/>
  <c r="Q25"/>
  <c r="Q7"/>
  <c r="P15"/>
  <c r="P23"/>
  <c r="Q31" i="14"/>
  <c r="P31"/>
  <c r="M13"/>
  <c r="M12" s="1"/>
  <c r="M14"/>
  <c r="P14" s="1"/>
  <c r="M15"/>
  <c r="P16"/>
  <c r="O13"/>
  <c r="Q14"/>
  <c r="O26"/>
  <c r="N15"/>
  <c r="N14"/>
  <c r="N13" s="1"/>
  <c r="N12" s="1"/>
  <c r="P25"/>
  <c r="P19"/>
  <c r="O15"/>
  <c r="H16" i="7"/>
  <c r="H10"/>
  <c r="Q18" i="15" l="1"/>
  <c r="P18"/>
  <c r="Q6"/>
  <c r="P6"/>
  <c r="O5"/>
  <c r="P26" i="14"/>
  <c r="Q26"/>
  <c r="Q15"/>
  <c r="P15"/>
  <c r="O12"/>
  <c r="Q13"/>
  <c r="P13"/>
  <c r="Q5" i="15" l="1"/>
  <c r="P5"/>
  <c r="O4"/>
  <c r="Q12" i="14"/>
  <c r="P12"/>
  <c r="Q4" i="15" l="1"/>
  <c r="P4"/>
  <c r="O13" i="5"/>
  <c r="O12"/>
  <c r="N13"/>
  <c r="N12"/>
</calcChain>
</file>

<file path=xl/sharedStrings.xml><?xml version="1.0" encoding="utf-8"?>
<sst xmlns="http://schemas.openxmlformats.org/spreadsheetml/2006/main" count="714" uniqueCount="220">
  <si>
    <t>Код аналитической программной классификации</t>
  </si>
  <si>
    <t>ГП</t>
  </si>
  <si>
    <t>Пп</t>
  </si>
  <si>
    <t>ОМ</t>
  </si>
  <si>
    <t>М</t>
  </si>
  <si>
    <t>Наименование государственной программы, подпрограммы, основного мероприятия, мероприятия</t>
  </si>
  <si>
    <t>Ответственный исполнитель, соисполнитель</t>
  </si>
  <si>
    <t>Код бюджетной классификации</t>
  </si>
  <si>
    <t>Код главы</t>
  </si>
  <si>
    <t>Рз</t>
  </si>
  <si>
    <t>Пр</t>
  </si>
  <si>
    <t>ЦС</t>
  </si>
  <si>
    <t>ВР</t>
  </si>
  <si>
    <t>2016 год</t>
  </si>
  <si>
    <t>"Этносоциальное развитие и гармонизация межэтнических отношений"</t>
  </si>
  <si>
    <t>Министерство национальной политики Удмуртской Республики</t>
  </si>
  <si>
    <t>"Гармонизация межэтнических отношений, профилактика экстремизма и терроризма в Удмуртской Республике"</t>
  </si>
  <si>
    <t>всего</t>
  </si>
  <si>
    <t>Мероприятия в сфере гармонизации межэтнических отношений и профилактики экстремистских проявлений</t>
  </si>
  <si>
    <t>Проведение государственных, республиканских и национальных праздников</t>
  </si>
  <si>
    <t>Обеспечение межнационального мира и согласия, гармонизации межнациональных (межэтнических) отношений</t>
  </si>
  <si>
    <t>Субсидии бюджетному учреждению Удмуртской Республики "Дом Дружбы народов" на выполнение государственных работ</t>
  </si>
  <si>
    <t>Реализация государственной политики в сфере межнациональных отношений</t>
  </si>
  <si>
    <t>Поддержка общественных объединений национально-культурной направленности в реализации проектов, программ и проведении мероприятий по формированию и развитию установок толерантного поведения, обеспечению запросов граждан, связанных с их этнической принадлежностью</t>
  </si>
  <si>
    <t>"Сохранение и развитие языков народов Удмуртии"</t>
  </si>
  <si>
    <t>Мероприятия по обеспечению оптимальных условий для сохранения и развития языков народов Удмуртии, использованию удмуртского языка как государственного языка Удмуртской Республики</t>
  </si>
  <si>
    <t>"Создание условий для реализации государственной программы"</t>
  </si>
  <si>
    <t>Уплата налога на имущество организаций и земельного налога Министерством национальной политики Удмуртской Республики и подведомственным ему учреждением</t>
  </si>
  <si>
    <t>Уплата налога на имущество</t>
  </si>
  <si>
    <t>Уплата земельного налога</t>
  </si>
  <si>
    <t>01</t>
  </si>
  <si>
    <t>08</t>
  </si>
  <si>
    <t>02</t>
  </si>
  <si>
    <t>03</t>
  </si>
  <si>
    <t>06</t>
  </si>
  <si>
    <t>04</t>
  </si>
  <si>
    <t>08      01</t>
  </si>
  <si>
    <t>04        13</t>
  </si>
  <si>
    <t>13</t>
  </si>
  <si>
    <t xml:space="preserve">Реализация мероприятий по укреплению единства российской нации и этнокультурному развитию </t>
  </si>
  <si>
    <t>10102R5160</t>
  </si>
  <si>
    <t>10104R5160</t>
  </si>
  <si>
    <t>10202R5160</t>
  </si>
  <si>
    <t xml:space="preserve">2017 год </t>
  </si>
  <si>
    <t>240,520,630</t>
  </si>
  <si>
    <t>сводная  бюджетная роспись план на 1 января отчетного года</t>
  </si>
  <si>
    <t>сводная  бюджетная роспись на отчетную дату</t>
  </si>
  <si>
    <t>кассовое исполнение на отчетную дату</t>
  </si>
  <si>
    <t>к плану на 1 января отчетного года</t>
  </si>
  <si>
    <t>Кассовые расходы, в %</t>
  </si>
  <si>
    <t>Расходы бюджета Удмуртской Республики, тыс. рублей</t>
  </si>
  <si>
    <t>Наименование государственной программы:   «Этносоциальное развитие и гармонизация межэтнических отношений»</t>
  </si>
  <si>
    <t>Ответственный исполнитель:   Министерство национальной политики Удмуртской Республики</t>
  </si>
  <si>
    <t>Наименование государственной услуги (работы)</t>
  </si>
  <si>
    <t>Наименование показателя, характеризующего объём услуги (работы)</t>
  </si>
  <si>
    <t>Единица измерения объёма государственной услуги (работы)</t>
  </si>
  <si>
    <t>Значение показателя объёма государственной услуги (работы)</t>
  </si>
  <si>
    <t>Расходы бюджета Удмуртской Республики на выполнение услуги (работы), тыс. рублей</t>
  </si>
  <si>
    <t>Кассовые расходы, %</t>
  </si>
  <si>
    <t>Наименование меры                                        государственного регулирования</t>
  </si>
  <si>
    <t>Показатель применения меры</t>
  </si>
  <si>
    <t>план</t>
  </si>
  <si>
    <t>факт</t>
  </si>
  <si>
    <t>сводная бюджетная роспись на 1 января  отчетного года</t>
  </si>
  <si>
    <t>сводная роспись на  отчетную дату</t>
  </si>
  <si>
    <t>кассовое исполнение</t>
  </si>
  <si>
    <t>к плану на отчетную дату</t>
  </si>
  <si>
    <t xml:space="preserve">Организация и проведение культурно-массовых мероприятий </t>
  </si>
  <si>
    <t>Количество проведенных  мероприятий</t>
  </si>
  <si>
    <t>Ведение информационных ресурсов и баз данных</t>
  </si>
  <si>
    <t>Количество записей</t>
  </si>
  <si>
    <t>240,244,630</t>
  </si>
  <si>
    <t>612,850,851</t>
  </si>
  <si>
    <t>шт</t>
  </si>
  <si>
    <t>09</t>
  </si>
  <si>
    <t>Организация и проведение культурно-массовых мероприятий</t>
  </si>
  <si>
    <t>240,242, 244,630, 632, 612</t>
  </si>
  <si>
    <t>240,244, 632,630, 520,521</t>
  </si>
  <si>
    <t>540,630, 632,612</t>
  </si>
  <si>
    <t>Разработка и реализация мер и действий, направленных на сохранение языковой самобытности народов Удмуртской Республики, функциональное развитие удмуртского языка как одного из государственных языков Удмуртской Республики</t>
  </si>
  <si>
    <t>Реализация установленных функций (полномочий) государственного органа</t>
  </si>
  <si>
    <t>120,121,122, 240,242,244, 850,852,853</t>
  </si>
  <si>
    <t>Отчет об использовании бюджетных ассигнований бюджета Удмуртской Республики на реализацию государственнйо программы по состоянию на 31.12.2017г.</t>
  </si>
  <si>
    <t>Отчет о выполнении сводных показателей государственных заданий на оказание государственных услуг, выполнение государственных работ государственными учреждениями Удмуртской Республики по государственной программе по состоянию на 31.12.2017 г.</t>
  </si>
  <si>
    <t>иные источники</t>
  </si>
  <si>
    <t>бюджеты муниципальных образований Удмуртской Республики</t>
  </si>
  <si>
    <t>Территориальный фонд обязательного медицинского страхования Удмуртской Республики</t>
  </si>
  <si>
    <t>субсидии и субвенции из федерального бюджета, планируемые к получению</t>
  </si>
  <si>
    <t>субвенции из федерального бюджета</t>
  </si>
  <si>
    <t>субсидии из федерального бюджета</t>
  </si>
  <si>
    <t>бюджет Удмуртской Республики</t>
  </si>
  <si>
    <t>«Создание условий для реализации государственной программы»</t>
  </si>
  <si>
    <t>10</t>
  </si>
  <si>
    <t>«Сохранение и развитие языков народов Удмуртии»</t>
  </si>
  <si>
    <t>«Гармонизация межэтнических отношений, профилактика экстремизма и терроризма в Удмуртской Республике»</t>
  </si>
  <si>
    <t>территориальный фонд обязательного медицинского страхования Удмуртской Республики</t>
  </si>
  <si>
    <t>«Этносоциальное развитие и гармонизация межэтнических отношений»</t>
  </si>
  <si>
    <t xml:space="preserve">Фактические расходы на отчетную дату </t>
  </si>
  <si>
    <t>Оценка расходов (согласно государственной программе)</t>
  </si>
  <si>
    <t>Отношение фактических расходов к оценке расходов, %</t>
  </si>
  <si>
    <t>Оценка расходов, тыс. рублей</t>
  </si>
  <si>
    <t>Источник финансирования</t>
  </si>
  <si>
    <t>Наименование государственной программы, подпрограммы</t>
  </si>
  <si>
    <t>Отчет о расходах на реализацию государственной программы за счет источников финансирования по состоянию на 31.12.2017 г.</t>
  </si>
  <si>
    <t>Подпрограмма  «Создание условий для реализации государственной программы»</t>
  </si>
  <si>
    <t>Подпрограмма  «Сохранение и развитие языков народов Удмуртии»</t>
  </si>
  <si>
    <t>Подпрограмма  «Гармонизация межэтнических отношений, профилактика экстремизма и терроризма в Удмуртской Республике»</t>
  </si>
  <si>
    <t xml:space="preserve"> ОМ</t>
  </si>
  <si>
    <t xml:space="preserve"> Пп</t>
  </si>
  <si>
    <t>Проблемы, возникшие в ходе реализации мероприятия</t>
  </si>
  <si>
    <t>Достигнутый результат, целевой показатель (индикатор)</t>
  </si>
  <si>
    <t>Ожидаемый непосредственный
результат, целевой показатель (индикатор)</t>
  </si>
  <si>
    <t>Срок выполнения фактический</t>
  </si>
  <si>
    <t>Срок
выполнения плановый</t>
  </si>
  <si>
    <t>Ответственный исполнитель, соисполнители подпрограммы, основного мероприятия, мероприятия</t>
  </si>
  <si>
    <t>Наименование подпрограммы, основного мероприятия, мероприятия</t>
  </si>
  <si>
    <t>Код
аналитической
программной
классификации</t>
  </si>
  <si>
    <t>Ответственный исполнитель:  Министерство национальной политики Удмуртской Республики</t>
  </si>
  <si>
    <t>Отчет о выполнении основных мероприятий государственной программы по состоянию на 31.12.2017 г.</t>
  </si>
  <si>
    <t>не менее 80</t>
  </si>
  <si>
    <t>%</t>
  </si>
  <si>
    <t>Уровень выполнения значений целевых показателей (индикаторов) государственной программы</t>
  </si>
  <si>
    <t>2</t>
  </si>
  <si>
    <t>Доля документов, имеющих нарушения по регламентированным срокам исполнения</t>
  </si>
  <si>
    <t>1</t>
  </si>
  <si>
    <t>ед.</t>
  </si>
  <si>
    <t>Количество воскресных школ и курсов изучения родного языка</t>
  </si>
  <si>
    <t>тыс. стр.</t>
  </si>
  <si>
    <t>Количество оцифрованных и размещенных в сети «Интернет» страниц полнотекстовой web-библиотеки на удмуртском языке</t>
  </si>
  <si>
    <t xml:space="preserve">Доля государственных гражданских и муниципальных служащих, прошедших курсы повышения квалификации по вопросам национальных отношений и миграционной политике </t>
  </si>
  <si>
    <t>3</t>
  </si>
  <si>
    <t>Уровень толерантного отношения к представителям другой нациолнальности (автооценка)</t>
  </si>
  <si>
    <t>Уровень толерантности (гетерооценка)</t>
  </si>
  <si>
    <t>тыс. чел.</t>
  </si>
  <si>
    <t xml:space="preserve">Численность участников проектов и мероприятий, реализуемых в рамках  государственной программы </t>
  </si>
  <si>
    <t>00</t>
  </si>
  <si>
    <t>Доля граждан, положительно оценивающих состояние межнациональных отношений в Удмуртии</t>
  </si>
  <si>
    <t>Государственная программа «Этносоциальное развитие и гармонизация межэтнических отношений»</t>
  </si>
  <si>
    <t xml:space="preserve">ГП </t>
  </si>
  <si>
    <t>значение на конец отчетного года</t>
  </si>
  <si>
    <t>план на текущий год</t>
  </si>
  <si>
    <t>Обоснование отклонений значений целевого показателя (индикатора) на конец отчетного периода</t>
  </si>
  <si>
    <t>Выполнение, % (п.п.)</t>
  </si>
  <si>
    <t>Значения целевых показателей (индикаторов)</t>
  </si>
  <si>
    <t>Значение целевого показателя (индикатора) в году, предшествующему отчетному</t>
  </si>
  <si>
    <t>Единица измерения</t>
  </si>
  <si>
    <t>Наименование целевого показателя (индикатора)</t>
  </si>
  <si>
    <t>№ п/п</t>
  </si>
  <si>
    <t>Ответственный исполнитель:    Министерство национальной политики Удмуртской Республики</t>
  </si>
  <si>
    <t>Наименование государственной программы:  «Этносоциальное развитие и гармонизация межэтнических отношений»</t>
  </si>
  <si>
    <t>Отчет о достигнутых значениях целевых показателей (индикаторов) государственной программы  по состоянию на 31.12.2016 г.</t>
  </si>
  <si>
    <t>Постановление принято в связи с приведением государственной программы  в соответствие с методическими рекомендациями по разработке и реализации государственных программ Удмуртской Республики и приведением плановых объемов финансирования с фактическими.</t>
  </si>
  <si>
    <t>Постановление Правительства Удмуртской Республики</t>
  </si>
  <si>
    <t>Суть изменений (краткое изложение)</t>
  </si>
  <si>
    <t xml:space="preserve">Номер </t>
  </si>
  <si>
    <t xml:space="preserve">Дата принятия </t>
  </si>
  <si>
    <t xml:space="preserve">Вид нормативного правового акта </t>
  </si>
  <si>
    <t>№п/п</t>
  </si>
  <si>
    <t>Сведения о внесенных в государственную программу изменениях по состоянию на 31.12.2017 г.</t>
  </si>
  <si>
    <t>М – общее количество мероприятий, запланированных к реализации в отчетном году</t>
  </si>
  <si>
    <t>Мв – количество мероприятий, выполненных в отчетном году;</t>
  </si>
  <si>
    <t>СР м – степень реализации мероприятий;</t>
  </si>
  <si>
    <r>
      <t>СР м = Мв / М</t>
    </r>
    <r>
      <rPr>
        <sz val="10"/>
        <rFont val="Times New Roman"/>
        <family val="1"/>
        <charset val="204"/>
      </rPr>
      <t>, где:</t>
    </r>
  </si>
  <si>
    <t>Cтепень реализации мероприятий государственнйо программы</t>
  </si>
  <si>
    <t>N – число целевых показателей (индикаторов)</t>
  </si>
  <si>
    <t>СД цп – степень достижения планового значения целевого показателя (индикатора);</t>
  </si>
  <si>
    <t>СД г/п – степень достижения плановых значений целевых показателей (индикаторов);</t>
  </si>
  <si>
    <t>СД г/п = ∑СД цп/N</t>
  </si>
  <si>
    <t>Степень достижения плановых значений целевых показателей (индикаторов) государственной программы в целом</t>
  </si>
  <si>
    <t>не менее 90</t>
  </si>
  <si>
    <t xml:space="preserve">тыс. чел. </t>
  </si>
  <si>
    <t>Степень достижения планового значения целевого показателя (СДцп)</t>
  </si>
  <si>
    <t xml:space="preserve"> государственной программы:  «Этносоциальное развитие и гармонизация межэтнических отношений»</t>
  </si>
  <si>
    <t xml:space="preserve">                                                                                   Оценка эффективности реализации </t>
  </si>
  <si>
    <t>Постановление принято в связи с приведением государственной программы  Удмуртской Республики "Этносоциальное развитие и гармонизация межэтнических отношений" в соответствие с государственной программой Российской Федерации "Реализация государственной национальной политики"</t>
  </si>
  <si>
    <t>Указанное увеличение произошло за счет роста количества участников Международной просветительской акции "Большой этнографический диктант" с 90,0 тыс. (планово) до 367,0 тыс. чел.</t>
  </si>
  <si>
    <t>+0,4 п.п.</t>
  </si>
  <si>
    <t>+6.8 п.п.</t>
  </si>
  <si>
    <t xml:space="preserve">В 2017 году отмечен рост уверенности жителей Удмуртии в стабильности межэтнических отношений в стране в целом, и в Удмуртии в частности, снижение чувства настороженности к представителям новых этнических диаспор.
</t>
  </si>
  <si>
    <t>+4,03 п.п.</t>
  </si>
  <si>
    <t>+5,0 п.п.</t>
  </si>
  <si>
    <t>Все запланированные мероприятия в течение 2017 года выполнены</t>
  </si>
  <si>
    <t>январь-декабрь 2016 года</t>
  </si>
  <si>
    <t>январь-декабрь 2017 года</t>
  </si>
  <si>
    <t>Министерство национальной политики Удмуртской Республики, Администрация Главы и Правительства Удмуртской Республики</t>
  </si>
  <si>
    <t xml:space="preserve">При выполнении данного пункта проблем не возникало, все запланированные мероприятия проведены </t>
  </si>
  <si>
    <t>Реализация мероприятий по укреплению единства российской нации и этнокультурному развитию народов России</t>
  </si>
  <si>
    <t>Субсидии бюджетному учреждению Удмуртской Республики «Дом Дружбы народов» на выполнение государственных работ</t>
  </si>
  <si>
    <t xml:space="preserve">Поддержка общественных объединений национально-культурной направленности в реализации проектов, программ и проведении мероприятий по формированию и развитию установок толерантного поведения, обеспечению запросов граждан, связанных с их этнической принадлежностью </t>
  </si>
  <si>
    <t>Государственные работы выполнены в полном объеме</t>
  </si>
  <si>
    <t>При выполнении данного пункта проблем не возникало</t>
  </si>
  <si>
    <t>Доля документов, имеющих нарушения по регламентированным срокам исполнения - 1 %; уровень выполнения значений целевых показателей (индикаторов) государственной программы - 95 %</t>
  </si>
  <si>
    <t>Доля граждан, положительно оценивающих состояние межнациональных отношений в Удмуртии - 67,5 %, численность участников проектов и мероприятий, реализуемых в рамках государственной программы  - 650,0 тыс. чел</t>
  </si>
  <si>
    <t>Доля граждан составила 88,2 %, численность участников проектов и мероприятий - 780,537 тыс. чел.</t>
  </si>
  <si>
    <t>Доля граждан, положительно оценивающих состояние межнациональных отношений в Удмуртии - 67,5 %, численность участников проектов и мероприятий, реализуемых в рамках государственной программы  - 650,0 тыс. чел.</t>
  </si>
  <si>
    <t>Доля граждан - 67,5 %, численность участников проектов и мероприятий, реализуемых в рамках государственной программы  - 650,0 тыс. чел.; Уровень толерантности (гетерооценка) - 90,5 %, Уровень толерантного отношения к представителям другой национальности (автооценка) - 85,0 %; Доля государственных гражданских и муниципальных служащих, прошедших курсы повышения квалификации -  29,8 %</t>
  </si>
  <si>
    <t>Доля граждан составила 88,2 %, численность участников проектов и мероприятий - 780,537 тыс. чел.; Уровень толерантности (гетерооценка) - 90,9 %, Уровень толерантного отношения к представителям другой национальности (автооценка) - 91,8 %; Доля государственных гражданских и муниципальных служащих, прошедших курсы повышения квалификации -  33,83 %</t>
  </si>
  <si>
    <t>Доля граждан составила 88,2 %, численность участников проектов и мероприятий - 780,537 тыс. чел.; Уровень толерантности (гетерооценка) - 90,9 %, Уровень толерантного отношения к представителям другой национальности (автооценка) - 91,8 %</t>
  </si>
  <si>
    <t>Доля граждан - 67,5 %, численность участников проектов и мероприятий, реализуемых в рамках государственной программы  - 650,0 тыс. чел.; Уровень толерантности (гетерооценка) - 90,5 %, Уровень толерантного отношения к представителям другой национальности (автооценка) - 85,0 %</t>
  </si>
  <si>
    <t>численность участников проектов и мероприятий, реализуемых в рамках государственной программы  - 650,0 тыс. чел.; количество оцифрованных и размещенных в сети «Интернет» страниц полнотекстовой web-библиотеки на удмуртском языке - 10,0 тыс. страниц; Количество воскресных школ и курсов изучения родного языка - 39 ед.</t>
  </si>
  <si>
    <t>численность участников проектов и мероприятий - 780,537 тыс. чел.; количество оцифрованных и размещенных в сети «Интернет» страниц полнотекстовой web-библиотеки на удмуртском языке - 10,0 тыс. страниц; Количество воскресных школ и курсов изучения родного языка - 39 ед.</t>
  </si>
  <si>
    <t>Э ис – эффективность использования средств бюджета Удмуртской Республики</t>
  </si>
  <si>
    <t>ЭР г/п – эффективность реализации государственной программы;</t>
  </si>
  <si>
    <r>
      <t>ЭР г/п = СД г/п*Э ис</t>
    </r>
    <r>
      <rPr>
        <sz val="11"/>
        <rFont val="Times New Roman"/>
        <family val="1"/>
        <charset val="204"/>
      </rPr>
      <t>, где:</t>
    </r>
  </si>
  <si>
    <t>Эффективность реализации государственной программы</t>
  </si>
  <si>
    <t>Э ис = 1/1 = 1,0</t>
  </si>
  <si>
    <t>СС ур – степень соответствия запланированному уровню расходов.</t>
  </si>
  <si>
    <t>Э ис – эффективность использования средств бюджета Удмуртской Республики;</t>
  </si>
  <si>
    <r>
      <t>Э ис = СР м / СС ур</t>
    </r>
    <r>
      <rPr>
        <sz val="11"/>
        <rFont val="Times New Roman"/>
        <family val="1"/>
        <charset val="204"/>
      </rPr>
      <t>, где:</t>
    </r>
  </si>
  <si>
    <t>Эффективность использования средств бюджета Удмуртской Республики при реализации государственной программы</t>
  </si>
  <si>
    <t>Степень соответствия запланированному уровню расходов государственной программы за счет средств бюджета Удмуртской Республики в целом</t>
  </si>
  <si>
    <t>СД г/п = ∑СД цп/N=9/9=1,0</t>
  </si>
  <si>
    <t>СС ур= 68498,9/68830,6=0,995</t>
  </si>
  <si>
    <t>ЭР г/п = 1*1,0= 1,0</t>
  </si>
  <si>
    <r>
      <rPr>
        <b/>
        <sz val="11"/>
        <rFont val="Times New Roman"/>
        <family val="1"/>
        <charset val="204"/>
      </rPr>
      <t xml:space="preserve">ВЫВОД: </t>
    </r>
    <r>
      <rPr>
        <sz val="11"/>
        <rFont val="Times New Roman"/>
        <family val="1"/>
        <charset val="204"/>
      </rPr>
      <t>Эффективность реализации государственной программы «Этносоциальное развитие и гармонизация межэтнических отношений» составляет 1,0</t>
    </r>
  </si>
  <si>
    <t>Согласно методике расчета, утвержденного Министерством экономики Удмуртской Республики, при показателе ользования средств бюджета Удмуртской Республики при реализации государственной программы ниже 1,0, данный показатель принимается за 1,0. Таким образом, эффективность использования средств бюджета Удмуртской Республики при реализации государственной программы «Этносоциальное развитие и гармонизация межэтнических отношений» равняется 1,0</t>
  </si>
  <si>
    <t>+20,7 п.п.</t>
  </si>
  <si>
    <t xml:space="preserve">В 2017 году было запланировано 11 совокупных мероприятий, предусматривающих достижение качественного результата. </t>
  </si>
  <si>
    <t>СР м = 11/11=  1</t>
  </si>
  <si>
    <t>Доля документов, имеющих нарушения по регламентированным срокам исполнения - 0,5 %; уровень выполнения значений целевых показателей (индикаторов) государственной программы - 100 %</t>
  </si>
</sst>
</file>

<file path=xl/styles.xml><?xml version="1.0" encoding="utf-8"?>
<styleSheet xmlns="http://schemas.openxmlformats.org/spreadsheetml/2006/main">
  <numFmts count="4">
    <numFmt numFmtId="164" formatCode="#,##0.0"/>
    <numFmt numFmtId="165" formatCode="0.00;[Red]0.00"/>
    <numFmt numFmtId="166" formatCode="0.0"/>
    <numFmt numFmtId="167" formatCode="0.000"/>
  </numFmts>
  <fonts count="42">
    <font>
      <sz val="11"/>
      <color theme="1"/>
      <name val="Calibri"/>
      <family val="2"/>
      <charset val="204"/>
      <scheme val="minor"/>
    </font>
    <font>
      <u/>
      <sz val="11"/>
      <color theme="10"/>
      <name val="Calibri"/>
      <family val="2"/>
      <charset val="204"/>
    </font>
    <font>
      <sz val="11"/>
      <name val="Times New Roman Udm"/>
      <family val="1"/>
      <charset val="204"/>
    </font>
    <font>
      <b/>
      <sz val="11"/>
      <name val="Times New Roman Udm"/>
      <family val="1"/>
      <charset val="204"/>
    </font>
    <font>
      <sz val="10"/>
      <name val="Times New Roman Udm"/>
      <family val="1"/>
      <charset val="204"/>
    </font>
    <font>
      <sz val="11"/>
      <color theme="1"/>
      <name val="Times New Roman"/>
      <family val="1"/>
      <charset val="204"/>
    </font>
    <font>
      <b/>
      <sz val="11"/>
      <color theme="1"/>
      <name val="Times New Roman Udm"/>
      <family val="1"/>
      <charset val="204"/>
    </font>
    <font>
      <b/>
      <sz val="11"/>
      <name val="Times New Roman Udm"/>
      <charset val="204"/>
    </font>
    <font>
      <b/>
      <sz val="10"/>
      <name val="Times New Roman Udm"/>
      <charset val="204"/>
    </font>
    <font>
      <sz val="10"/>
      <name val="Times New Roman Udm"/>
      <charset val="204"/>
    </font>
    <font>
      <b/>
      <u/>
      <sz val="10"/>
      <name val="Times New Roman Udm"/>
      <charset val="204"/>
    </font>
    <font>
      <sz val="10"/>
      <name val="Times New Roman"/>
      <family val="1"/>
      <charset val="204"/>
    </font>
    <font>
      <sz val="10"/>
      <color theme="1"/>
      <name val="Times New Roman"/>
      <family val="1"/>
      <charset val="204"/>
    </font>
    <font>
      <b/>
      <sz val="10"/>
      <name val="Times New Roman"/>
      <family val="1"/>
      <charset val="204"/>
    </font>
    <font>
      <sz val="10"/>
      <color indexed="10"/>
      <name val="Times New Roman"/>
      <family val="1"/>
      <charset val="204"/>
    </font>
    <font>
      <i/>
      <sz val="10"/>
      <color indexed="10"/>
      <name val="Times New Roman"/>
      <family val="1"/>
      <charset val="204"/>
    </font>
    <font>
      <sz val="11"/>
      <name val="Calibri"/>
      <family val="2"/>
      <charset val="204"/>
      <scheme val="minor"/>
    </font>
    <font>
      <sz val="11"/>
      <name val="Times New Roman Udm"/>
      <charset val="204"/>
    </font>
    <font>
      <b/>
      <sz val="11"/>
      <name val="Times New Roman"/>
      <family val="1"/>
      <charset val="204"/>
    </font>
    <font>
      <sz val="11"/>
      <color rgb="FFFF0000"/>
      <name val="Times New Roman Udm"/>
      <family val="1"/>
      <charset val="204"/>
    </font>
    <font>
      <sz val="11"/>
      <color rgb="FFFF0000"/>
      <name val="Calibri"/>
      <family val="2"/>
      <charset val="204"/>
      <scheme val="minor"/>
    </font>
    <font>
      <sz val="11"/>
      <color indexed="8"/>
      <name val="Times New Roman"/>
      <family val="1"/>
      <charset val="204"/>
    </font>
    <font>
      <sz val="10"/>
      <color indexed="8"/>
      <name val="Times New Roman"/>
      <family val="1"/>
      <charset val="204"/>
    </font>
    <font>
      <sz val="11"/>
      <name val="Times New Roman"/>
      <family val="1"/>
      <charset val="204"/>
    </font>
    <font>
      <b/>
      <sz val="10"/>
      <color indexed="8"/>
      <name val="Times New Roman"/>
      <family val="1"/>
      <charset val="204"/>
    </font>
    <font>
      <i/>
      <sz val="8"/>
      <color indexed="8"/>
      <name val="Times New Roman"/>
      <family val="1"/>
      <charset val="204"/>
    </font>
    <font>
      <sz val="12"/>
      <color theme="1"/>
      <name val="Times New Roman"/>
      <family val="1"/>
      <charset val="204"/>
    </font>
    <font>
      <sz val="12"/>
      <name val="Times New Roman"/>
      <family val="1"/>
      <charset val="204"/>
    </font>
    <font>
      <b/>
      <sz val="12"/>
      <name val="Times New Roman"/>
      <family val="1"/>
      <charset val="204"/>
    </font>
    <font>
      <sz val="10"/>
      <name val="Times"/>
      <family val="1"/>
    </font>
    <font>
      <sz val="10"/>
      <name val="Calibri"/>
      <family val="2"/>
      <charset val="204"/>
    </font>
    <font>
      <b/>
      <sz val="10"/>
      <color rgb="FFFF0000"/>
      <name val="Times New Roman"/>
      <family val="1"/>
      <charset val="204"/>
    </font>
    <font>
      <sz val="10"/>
      <color rgb="FFFF0000"/>
      <name val="Calibri"/>
      <family val="2"/>
      <charset val="204"/>
      <scheme val="minor"/>
    </font>
    <font>
      <sz val="10"/>
      <color rgb="FFFF0000"/>
      <name val="Times New Roman"/>
      <family val="1"/>
      <charset val="204"/>
    </font>
    <font>
      <b/>
      <sz val="10"/>
      <name val="Calibri"/>
      <family val="2"/>
      <charset val="204"/>
      <scheme val="minor"/>
    </font>
    <font>
      <sz val="14"/>
      <name val="Times New Roman"/>
      <family val="1"/>
      <charset val="204"/>
    </font>
    <font>
      <sz val="10"/>
      <color theme="1"/>
      <name val="Calibri"/>
      <family val="2"/>
      <charset val="204"/>
      <scheme val="minor"/>
    </font>
    <font>
      <sz val="10"/>
      <name val="Calibri"/>
      <family val="2"/>
      <charset val="204"/>
      <scheme val="minor"/>
    </font>
    <font>
      <sz val="12"/>
      <color indexed="8"/>
      <name val="Times New Roman"/>
      <family val="1"/>
      <charset val="204"/>
    </font>
    <font>
      <b/>
      <sz val="11"/>
      <name val="Times"/>
      <family val="1"/>
    </font>
    <font>
      <sz val="11"/>
      <name val="Times"/>
      <family val="1"/>
    </font>
    <font>
      <b/>
      <sz val="11"/>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390">
    <xf numFmtId="0" fontId="0" fillId="0" borderId="0" xfId="0"/>
    <xf numFmtId="0" fontId="2" fillId="0" borderId="0" xfId="0" applyFont="1" applyFill="1"/>
    <xf numFmtId="0" fontId="2" fillId="0" borderId="0" xfId="0" applyFont="1" applyFill="1" applyAlignment="1">
      <alignment horizontal="justify"/>
    </xf>
    <xf numFmtId="0" fontId="3" fillId="0" borderId="0" xfId="0" applyFont="1" applyFill="1"/>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0" xfId="0" applyFont="1" applyFill="1" applyAlignment="1">
      <alignment horizontal="justify"/>
    </xf>
    <xf numFmtId="0" fontId="6" fillId="0" borderId="0" xfId="0" applyFont="1" applyFill="1"/>
    <xf numFmtId="0" fontId="2" fillId="0" borderId="5" xfId="0" applyFont="1" applyFill="1" applyBorder="1" applyAlignment="1">
      <alignment vertical="top" wrapText="1"/>
    </xf>
    <xf numFmtId="0" fontId="2" fillId="0" borderId="5" xfId="0" applyFont="1" applyFill="1" applyBorder="1" applyAlignment="1">
      <alignment horizontal="center" vertical="top" wrapText="1"/>
    </xf>
    <xf numFmtId="164" fontId="7" fillId="0" borderId="1" xfId="0" applyNumberFormat="1" applyFont="1" applyFill="1" applyBorder="1" applyAlignment="1">
      <alignment horizontal="center" vertical="top" wrapText="1"/>
    </xf>
    <xf numFmtId="0" fontId="8" fillId="0" borderId="2" xfId="0" applyFont="1" applyFill="1" applyBorder="1" applyAlignment="1">
      <alignment vertical="top"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right" vertical="top"/>
    </xf>
    <xf numFmtId="164" fontId="2" fillId="0" borderId="1" xfId="0" applyNumberFormat="1" applyFont="1" applyFill="1" applyBorder="1" applyAlignment="1">
      <alignment vertical="top" wrapText="1"/>
    </xf>
    <xf numFmtId="4" fontId="2" fillId="0" borderId="1" xfId="0" applyNumberFormat="1" applyFont="1" applyFill="1" applyBorder="1" applyAlignment="1">
      <alignment vertical="top" wrapText="1"/>
    </xf>
    <xf numFmtId="0" fontId="2" fillId="0" borderId="2" xfId="0" applyFont="1" applyFill="1" applyBorder="1" applyAlignment="1">
      <alignment horizontal="center" vertical="top" wrapText="1"/>
    </xf>
    <xf numFmtId="0" fontId="7" fillId="0" borderId="1" xfId="0"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0" fontId="4" fillId="0" borderId="1" xfId="0" applyFont="1" applyFill="1" applyBorder="1" applyAlignment="1">
      <alignment vertical="top" wrapText="1"/>
    </xf>
    <xf numFmtId="0" fontId="8" fillId="0" borderId="1" xfId="0" applyFont="1" applyFill="1" applyBorder="1" applyAlignment="1">
      <alignment vertical="top" wrapText="1"/>
    </xf>
    <xf numFmtId="164" fontId="2" fillId="0" borderId="1" xfId="0" applyNumberFormat="1" applyFont="1" applyFill="1" applyBorder="1" applyAlignment="1">
      <alignment horizontal="center" vertical="top" wrapText="1"/>
    </xf>
    <xf numFmtId="0" fontId="4" fillId="0" borderId="2" xfId="0" applyFont="1" applyFill="1" applyBorder="1" applyAlignment="1">
      <alignment vertical="top" wrapText="1"/>
    </xf>
    <xf numFmtId="4" fontId="2" fillId="0" borderId="1" xfId="0" applyNumberFormat="1" applyFont="1" applyFill="1" applyBorder="1" applyAlignment="1">
      <alignment horizontal="right" vertical="top" wrapText="1"/>
    </xf>
    <xf numFmtId="4" fontId="7" fillId="0" borderId="1" xfId="0" applyNumberFormat="1" applyFont="1" applyFill="1" applyBorder="1" applyAlignment="1">
      <alignment horizontal="right" vertical="top" wrapText="1"/>
    </xf>
    <xf numFmtId="165" fontId="11" fillId="0" borderId="1" xfId="0" applyNumberFormat="1" applyFont="1" applyFill="1" applyBorder="1" applyAlignment="1">
      <alignment horizontal="center" vertical="top" wrapText="1"/>
    </xf>
    <xf numFmtId="0" fontId="12" fillId="0" borderId="1" xfId="0" applyFont="1" applyBorder="1" applyAlignment="1">
      <alignment horizontal="center" vertical="top" wrapText="1"/>
    </xf>
    <xf numFmtId="0" fontId="11" fillId="0" borderId="0" xfId="0" applyFont="1" applyFill="1" applyAlignment="1">
      <alignment vertical="top" wrapText="1"/>
    </xf>
    <xf numFmtId="0" fontId="13" fillId="0" borderId="0" xfId="0" applyFont="1" applyFill="1" applyAlignment="1">
      <alignment horizontal="left" vertical="top" wrapText="1"/>
    </xf>
    <xf numFmtId="0" fontId="11" fillId="0" borderId="0" xfId="0" applyFont="1" applyFill="1" applyAlignment="1">
      <alignment horizontal="left" vertical="top" wrapText="1"/>
    </xf>
    <xf numFmtId="0" fontId="13" fillId="0" borderId="0" xfId="0" applyFont="1" applyFill="1" applyAlignment="1">
      <alignment horizontal="center" vertical="top" wrapText="1"/>
    </xf>
    <xf numFmtId="0" fontId="13" fillId="0" borderId="0" xfId="0" applyFont="1" applyFill="1" applyAlignment="1">
      <alignment vertical="top" wrapText="1"/>
    </xf>
    <xf numFmtId="0" fontId="14" fillId="0" borderId="0" xfId="0" applyFont="1" applyFill="1" applyAlignment="1">
      <alignment horizontal="left" vertical="top" wrapText="1"/>
    </xf>
    <xf numFmtId="0" fontId="15" fillId="0" borderId="0" xfId="0" applyFont="1" applyFill="1" applyAlignment="1">
      <alignment vertical="top" wrapText="1"/>
    </xf>
    <xf numFmtId="0" fontId="11" fillId="0" borderId="1" xfId="0" applyFont="1" applyFill="1" applyBorder="1" applyAlignment="1">
      <alignment horizontal="center" vertical="top" wrapText="1"/>
    </xf>
    <xf numFmtId="0" fontId="12" fillId="0" borderId="1" xfId="0" applyFont="1" applyBorder="1" applyAlignment="1">
      <alignment horizontal="justify" vertical="top" wrapText="1"/>
    </xf>
    <xf numFmtId="0" fontId="12" fillId="0" borderId="3" xfId="0" applyFont="1" applyBorder="1" applyAlignment="1">
      <alignment horizontal="center" vertical="top"/>
    </xf>
    <xf numFmtId="0" fontId="16" fillId="0" borderId="1" xfId="0" applyFont="1" applyFill="1" applyBorder="1" applyAlignment="1">
      <alignment horizontal="center" vertical="top" wrapText="1"/>
    </xf>
    <xf numFmtId="0" fontId="16" fillId="0" borderId="0" xfId="0" applyFont="1" applyFill="1"/>
    <xf numFmtId="0" fontId="12" fillId="0" borderId="5" xfId="0" applyFont="1" applyBorder="1" applyAlignment="1">
      <alignment horizontal="center" vertical="top" wrapText="1"/>
    </xf>
    <xf numFmtId="0" fontId="0" fillId="0" borderId="0" xfId="0" applyBorder="1"/>
    <xf numFmtId="0" fontId="16" fillId="0" borderId="0" xfId="0" applyFont="1" applyFill="1" applyBorder="1"/>
    <xf numFmtId="166" fontId="16" fillId="0" borderId="0" xfId="0" applyNumberFormat="1" applyFont="1" applyFill="1" applyBorder="1"/>
    <xf numFmtId="164" fontId="16" fillId="0" borderId="0" xfId="0" applyNumberFormat="1" applyFont="1" applyFill="1" applyBorder="1"/>
    <xf numFmtId="0" fontId="0" fillId="0" borderId="1" xfId="0" applyBorder="1"/>
    <xf numFmtId="0" fontId="11" fillId="0" borderId="1" xfId="0" applyFont="1" applyFill="1" applyBorder="1" applyAlignment="1">
      <alignment horizontal="left" vertical="top" wrapText="1"/>
    </xf>
    <xf numFmtId="0" fontId="0" fillId="0" borderId="0" xfId="0" applyFill="1"/>
    <xf numFmtId="0" fontId="4" fillId="0" borderId="4" xfId="0" applyFont="1" applyFill="1" applyBorder="1" applyAlignment="1">
      <alignment vertical="top" wrapText="1"/>
    </xf>
    <xf numFmtId="4" fontId="2" fillId="0" borderId="2" xfId="0" applyNumberFormat="1" applyFont="1" applyFill="1" applyBorder="1" applyAlignment="1">
      <alignment vertical="top" wrapText="1"/>
    </xf>
    <xf numFmtId="0" fontId="7" fillId="0" borderId="2" xfId="0" applyFont="1" applyFill="1" applyBorder="1" applyAlignment="1">
      <alignment horizontal="center" vertical="top" wrapText="1"/>
    </xf>
    <xf numFmtId="0" fontId="10" fillId="0" borderId="2" xfId="1" applyFont="1" applyFill="1" applyBorder="1" applyAlignment="1" applyProtection="1">
      <alignment vertical="top" wrapText="1"/>
    </xf>
    <xf numFmtId="0" fontId="10" fillId="0" borderId="4" xfId="1" applyFont="1" applyFill="1" applyBorder="1" applyAlignment="1" applyProtection="1">
      <alignment vertical="top" wrapText="1"/>
    </xf>
    <xf numFmtId="164" fontId="2" fillId="0" borderId="2" xfId="0" applyNumberFormat="1" applyFont="1" applyFill="1" applyBorder="1" applyAlignment="1">
      <alignment vertical="top" wrapText="1"/>
    </xf>
    <xf numFmtId="4" fontId="7" fillId="0" borderId="2" xfId="0" applyNumberFormat="1" applyFont="1" applyFill="1" applyBorder="1" applyAlignment="1">
      <alignment vertical="top" wrapText="1"/>
    </xf>
    <xf numFmtId="1" fontId="2" fillId="0" borderId="2"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top" wrapText="1"/>
    </xf>
    <xf numFmtId="0" fontId="7" fillId="0" borderId="1" xfId="0" applyFont="1" applyFill="1" applyBorder="1" applyAlignment="1">
      <alignment horizontal="left" vertical="top" wrapText="1"/>
    </xf>
    <xf numFmtId="49" fontId="7" fillId="0" borderId="1"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0" fontId="2" fillId="0" borderId="2" xfId="0" applyFont="1" applyFill="1" applyBorder="1" applyAlignment="1">
      <alignment horizontal="left" vertical="top" wrapText="1"/>
    </xf>
    <xf numFmtId="49" fontId="7" fillId="0" borderId="2"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7" fillId="0" borderId="2" xfId="0" applyFont="1" applyFill="1" applyBorder="1" applyAlignment="1">
      <alignment horizontal="left" vertical="top" wrapText="1"/>
    </xf>
    <xf numFmtId="49" fontId="7" fillId="0" borderId="2" xfId="0" applyNumberFormat="1" applyFont="1" applyFill="1" applyBorder="1" applyAlignment="1">
      <alignment horizontal="center" vertical="top" wrapText="1"/>
    </xf>
    <xf numFmtId="0" fontId="7" fillId="0" borderId="4" xfId="0" applyFont="1" applyFill="1" applyBorder="1" applyAlignment="1">
      <alignment horizontal="center" vertical="top" wrapText="1"/>
    </xf>
    <xf numFmtId="49" fontId="7" fillId="0" borderId="4" xfId="0" applyNumberFormat="1" applyFont="1" applyFill="1" applyBorder="1" applyAlignment="1">
      <alignment horizontal="center" vertical="top" wrapText="1"/>
    </xf>
    <xf numFmtId="166" fontId="2" fillId="0" borderId="1" xfId="0" applyNumberFormat="1" applyFont="1" applyFill="1" applyBorder="1" applyAlignment="1">
      <alignment horizontal="center" vertical="top"/>
    </xf>
    <xf numFmtId="166" fontId="7" fillId="0" borderId="1" xfId="0" applyNumberFormat="1" applyFont="1" applyFill="1" applyBorder="1" applyAlignment="1">
      <alignment horizontal="center" vertical="top"/>
    </xf>
    <xf numFmtId="166" fontId="3" fillId="0" borderId="1" xfId="0" applyNumberFormat="1" applyFont="1" applyFill="1" applyBorder="1" applyAlignment="1">
      <alignment horizontal="center" vertical="top"/>
    </xf>
    <xf numFmtId="0" fontId="11" fillId="0" borderId="1" xfId="0" applyFont="1" applyFill="1" applyBorder="1" applyAlignment="1">
      <alignment vertical="top" wrapText="1"/>
    </xf>
    <xf numFmtId="0" fontId="11" fillId="0" borderId="1" xfId="0" applyFont="1" applyFill="1" applyBorder="1" applyAlignment="1">
      <alignment horizontal="center" vertical="top"/>
    </xf>
    <xf numFmtId="0" fontId="11" fillId="0" borderId="1" xfId="0" applyFont="1" applyFill="1" applyBorder="1" applyAlignment="1">
      <alignment vertical="top"/>
    </xf>
    <xf numFmtId="166" fontId="11" fillId="0" borderId="1" xfId="0" applyNumberFormat="1" applyFont="1" applyFill="1" applyBorder="1" applyAlignment="1">
      <alignment horizontal="center" vertical="top"/>
    </xf>
    <xf numFmtId="166" fontId="11" fillId="0" borderId="1" xfId="0" applyNumberFormat="1" applyFont="1" applyFill="1" applyBorder="1" applyAlignment="1">
      <alignment horizontal="right" vertical="top"/>
    </xf>
    <xf numFmtId="166" fontId="11" fillId="0" borderId="5" xfId="0" applyNumberFormat="1" applyFont="1" applyFill="1" applyBorder="1" applyAlignment="1">
      <alignment horizontal="center" vertical="top"/>
    </xf>
    <xf numFmtId="49" fontId="16" fillId="0" borderId="1" xfId="0" applyNumberFormat="1" applyFont="1" applyFill="1" applyBorder="1" applyAlignment="1">
      <alignment horizontal="center" vertical="top" wrapText="1"/>
    </xf>
    <xf numFmtId="49" fontId="7" fillId="0" borderId="3" xfId="0" applyNumberFormat="1" applyFont="1" applyFill="1" applyBorder="1" applyAlignment="1">
      <alignment horizontal="center" vertical="top" wrapText="1"/>
    </xf>
    <xf numFmtId="49" fontId="7"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top" wrapText="1"/>
    </xf>
    <xf numFmtId="49" fontId="17" fillId="0" borderId="2" xfId="0" applyNumberFormat="1" applyFont="1" applyFill="1" applyBorder="1" applyAlignment="1">
      <alignment horizontal="center" vertical="top" wrapText="1"/>
    </xf>
    <xf numFmtId="0" fontId="9" fillId="0" borderId="2" xfId="0" applyFont="1" applyFill="1" applyBorder="1" applyAlignment="1">
      <alignment vertical="top" wrapText="1"/>
    </xf>
    <xf numFmtId="0" fontId="17" fillId="0" borderId="2" xfId="0" applyFont="1" applyFill="1" applyBorder="1" applyAlignment="1">
      <alignment horizontal="left" vertical="top" wrapText="1"/>
    </xf>
    <xf numFmtId="49" fontId="17" fillId="0" borderId="2" xfId="0" applyNumberFormat="1" applyFont="1" applyFill="1" applyBorder="1" applyAlignment="1">
      <alignment horizontal="left" vertical="top" wrapText="1"/>
    </xf>
    <xf numFmtId="0" fontId="17" fillId="0" borderId="1" xfId="0" applyFont="1" applyFill="1" applyBorder="1" applyAlignment="1">
      <alignment horizontal="center" vertical="top" wrapText="1"/>
    </xf>
    <xf numFmtId="166" fontId="17" fillId="0" borderId="1" xfId="0" applyNumberFormat="1" applyFont="1" applyFill="1" applyBorder="1" applyAlignment="1">
      <alignment horizontal="center" vertical="top"/>
    </xf>
    <xf numFmtId="164" fontId="2" fillId="0" borderId="2" xfId="0" applyNumberFormat="1" applyFont="1" applyFill="1" applyBorder="1" applyAlignment="1">
      <alignment horizontal="center" vertical="top" wrapText="1"/>
    </xf>
    <xf numFmtId="4" fontId="17" fillId="0" borderId="1" xfId="0" applyNumberFormat="1" applyFont="1" applyFill="1" applyBorder="1" applyAlignment="1">
      <alignment horizontal="right" vertical="top" wrapText="1"/>
    </xf>
    <xf numFmtId="0" fontId="12" fillId="0" borderId="1" xfId="0" applyFont="1" applyFill="1" applyBorder="1" applyAlignment="1">
      <alignment horizontal="center" vertical="top" wrapText="1"/>
    </xf>
    <xf numFmtId="0" fontId="9" fillId="0" borderId="4" xfId="0" applyFont="1" applyFill="1" applyBorder="1" applyAlignment="1">
      <alignment vertical="top" wrapText="1"/>
    </xf>
    <xf numFmtId="0" fontId="8" fillId="0" borderId="4" xfId="0" applyFont="1" applyFill="1" applyBorder="1" applyAlignment="1">
      <alignment vertical="top" wrapText="1"/>
    </xf>
    <xf numFmtId="0" fontId="0" fillId="0" borderId="0" xfId="0" applyFont="1" applyFill="1" applyAlignment="1">
      <alignment horizontal="center"/>
    </xf>
    <xf numFmtId="0" fontId="19" fillId="0" borderId="0" xfId="0" applyFont="1" applyFill="1"/>
    <xf numFmtId="0" fontId="2" fillId="0" borderId="1" xfId="0" applyFont="1" applyFill="1" applyBorder="1"/>
    <xf numFmtId="0" fontId="4" fillId="0" borderId="1" xfId="0" applyFont="1" applyFill="1" applyBorder="1" applyAlignment="1">
      <alignment horizontal="left" vertical="top" wrapText="1"/>
    </xf>
    <xf numFmtId="0" fontId="11" fillId="0" borderId="2" xfId="0" applyFont="1" applyFill="1" applyBorder="1" applyAlignment="1">
      <alignment horizontal="center" vertical="top" wrapText="1"/>
    </xf>
    <xf numFmtId="0" fontId="11" fillId="0" borderId="1" xfId="0" applyFont="1" applyFill="1" applyBorder="1" applyAlignment="1">
      <alignment horizontal="center" vertical="top" wrapText="1"/>
    </xf>
    <xf numFmtId="0" fontId="21" fillId="0" borderId="0" xfId="0" applyFont="1" applyFill="1" applyAlignment="1">
      <alignment horizontal="center"/>
    </xf>
    <xf numFmtId="0" fontId="21" fillId="0" borderId="0" xfId="0" applyFont="1" applyFill="1"/>
    <xf numFmtId="0" fontId="22" fillId="0" borderId="1" xfId="0" applyFont="1" applyFill="1" applyBorder="1" applyAlignment="1">
      <alignment vertical="top" wrapText="1"/>
    </xf>
    <xf numFmtId="0" fontId="22" fillId="0" borderId="1" xfId="0" applyFont="1" applyFill="1" applyBorder="1" applyAlignment="1">
      <alignment horizontal="left" vertical="top" wrapText="1"/>
    </xf>
    <xf numFmtId="0" fontId="24" fillId="0" borderId="1" xfId="0" applyFont="1" applyFill="1" applyBorder="1" applyAlignment="1">
      <alignment horizontal="left" vertical="top" wrapText="1"/>
    </xf>
    <xf numFmtId="0" fontId="0" fillId="0" borderId="1" xfId="0" applyFill="1" applyBorder="1"/>
    <xf numFmtId="0" fontId="22" fillId="0" borderId="1" xfId="0" applyFont="1" applyFill="1" applyBorder="1" applyAlignment="1">
      <alignment horizontal="center" vertical="center" wrapText="1"/>
    </xf>
    <xf numFmtId="0" fontId="12" fillId="0" borderId="0" xfId="0" applyFont="1" applyFill="1"/>
    <xf numFmtId="0" fontId="12" fillId="0" borderId="0" xfId="0" applyFont="1" applyFill="1" applyAlignment="1">
      <alignment vertical="top" wrapText="1"/>
    </xf>
    <xf numFmtId="0" fontId="25" fillId="0" borderId="0" xfId="0" applyFont="1" applyFill="1" applyBorder="1" applyAlignment="1">
      <alignment horizontal="center" vertical="top"/>
    </xf>
    <xf numFmtId="0" fontId="21" fillId="0" borderId="0" xfId="0" applyFont="1" applyFill="1" applyBorder="1" applyAlignment="1">
      <alignment horizontal="left"/>
    </xf>
    <xf numFmtId="0" fontId="24" fillId="0" borderId="0" xfId="0" applyFont="1" applyFill="1" applyBorder="1" applyAlignment="1">
      <alignment horizontal="center" vertical="center" wrapText="1"/>
    </xf>
    <xf numFmtId="0" fontId="21" fillId="0" borderId="0" xfId="0" applyFont="1" applyFill="1" applyBorder="1"/>
    <xf numFmtId="0" fontId="24" fillId="0" borderId="0" xfId="0" applyFont="1" applyFill="1" applyBorder="1" applyAlignment="1">
      <alignment vertical="center"/>
    </xf>
    <xf numFmtId="0" fontId="0" fillId="0" borderId="0" xfId="0" applyFill="1" applyAlignment="1">
      <alignment vertical="center"/>
    </xf>
    <xf numFmtId="0" fontId="27" fillId="0" borderId="1" xfId="0" applyFont="1" applyFill="1" applyBorder="1" applyAlignment="1">
      <alignment wrapText="1"/>
    </xf>
    <xf numFmtId="49" fontId="28" fillId="0" borderId="1" xfId="0" applyNumberFormat="1" applyFont="1" applyFill="1" applyBorder="1" applyAlignment="1">
      <alignment horizontal="right" vertical="center"/>
    </xf>
    <xf numFmtId="49" fontId="27" fillId="0" borderId="1" xfId="0" applyNumberFormat="1" applyFont="1" applyFill="1" applyBorder="1" applyAlignment="1">
      <alignment horizontal="right" vertical="center"/>
    </xf>
    <xf numFmtId="0" fontId="27" fillId="0" borderId="1" xfId="0" applyFont="1" applyBorder="1" applyAlignment="1">
      <alignment horizontal="center" vertical="top" wrapText="1"/>
    </xf>
    <xf numFmtId="0" fontId="28" fillId="0" borderId="1" xfId="0" applyFont="1" applyFill="1" applyBorder="1" applyAlignment="1">
      <alignment horizontal="justify" vertical="center" wrapText="1"/>
    </xf>
    <xf numFmtId="0" fontId="27" fillId="0" borderId="1" xfId="0" applyFont="1" applyFill="1" applyBorder="1" applyAlignment="1">
      <alignment horizontal="center"/>
    </xf>
    <xf numFmtId="0" fontId="11" fillId="0" borderId="0" xfId="0" applyFont="1" applyFill="1"/>
    <xf numFmtId="0" fontId="28" fillId="0" borderId="0" xfId="0" applyFont="1" applyFill="1" applyAlignment="1">
      <alignment vertical="top"/>
    </xf>
    <xf numFmtId="0" fontId="20" fillId="0" borderId="0" xfId="0" applyFont="1" applyFill="1"/>
    <xf numFmtId="0" fontId="11" fillId="0" borderId="1" xfId="0" applyFont="1" applyFill="1" applyBorder="1"/>
    <xf numFmtId="0" fontId="11" fillId="0" borderId="1" xfId="0" applyFont="1" applyFill="1" applyBorder="1" applyAlignment="1">
      <alignment wrapText="1"/>
    </xf>
    <xf numFmtId="49" fontId="11" fillId="0" borderId="1" xfId="0" applyNumberFormat="1" applyFont="1" applyFill="1" applyBorder="1" applyAlignment="1">
      <alignment horizontal="center" vertical="top"/>
    </xf>
    <xf numFmtId="0" fontId="29" fillId="0" borderId="1" xfId="0" applyFont="1" applyFill="1" applyBorder="1" applyAlignment="1">
      <alignment horizontal="left" vertical="top" wrapText="1"/>
    </xf>
    <xf numFmtId="0" fontId="11" fillId="0" borderId="1" xfId="0" applyFont="1" applyFill="1" applyBorder="1" applyAlignment="1">
      <alignment horizontal="justify" vertical="top" wrapText="1"/>
    </xf>
    <xf numFmtId="0" fontId="11" fillId="0" borderId="1" xfId="0" applyNumberFormat="1" applyFont="1" applyFill="1" applyBorder="1" applyAlignment="1">
      <alignment horizontal="center" vertical="top"/>
    </xf>
    <xf numFmtId="0" fontId="16" fillId="0" borderId="1" xfId="0" applyFont="1" applyFill="1" applyBorder="1"/>
    <xf numFmtId="49" fontId="11" fillId="0" borderId="5" xfId="0" applyNumberFormat="1" applyFont="1" applyFill="1" applyBorder="1" applyAlignment="1">
      <alignment horizontal="center" vertical="top"/>
    </xf>
    <xf numFmtId="0" fontId="13" fillId="0" borderId="1" xfId="0" applyFont="1" applyFill="1" applyBorder="1" applyAlignment="1"/>
    <xf numFmtId="0" fontId="13" fillId="0" borderId="7" xfId="0" applyFont="1" applyFill="1" applyBorder="1" applyAlignment="1"/>
    <xf numFmtId="0" fontId="13" fillId="0" borderId="6" xfId="0" applyFont="1" applyFill="1" applyBorder="1" applyAlignment="1"/>
    <xf numFmtId="0" fontId="13" fillId="0" borderId="5" xfId="0" applyFont="1" applyFill="1" applyBorder="1" applyAlignment="1"/>
    <xf numFmtId="166" fontId="11" fillId="0" borderId="1" xfId="0" applyNumberFormat="1" applyFont="1" applyFill="1" applyBorder="1" applyAlignment="1">
      <alignment horizontal="center" vertical="top" wrapText="1"/>
    </xf>
    <xf numFmtId="49" fontId="11" fillId="0" borderId="8" xfId="0" applyNumberFormat="1" applyFont="1" applyFill="1" applyBorder="1" applyAlignment="1">
      <alignment horizontal="center" vertical="top"/>
    </xf>
    <xf numFmtId="0" fontId="11" fillId="0" borderId="1" xfId="0" applyFont="1" applyFill="1" applyBorder="1" applyAlignment="1">
      <alignment horizontal="center"/>
    </xf>
    <xf numFmtId="0" fontId="30" fillId="0" borderId="0" xfId="0" applyFont="1" applyFill="1" applyAlignment="1">
      <alignment horizontal="left"/>
    </xf>
    <xf numFmtId="0" fontId="12" fillId="0" borderId="1" xfId="0" applyFont="1" applyBorder="1"/>
    <xf numFmtId="14" fontId="12" fillId="0" borderId="1" xfId="0" applyNumberFormat="1" applyFont="1" applyBorder="1"/>
    <xf numFmtId="0" fontId="12" fillId="0" borderId="1" xfId="0" applyFont="1" applyBorder="1" applyAlignment="1">
      <alignment vertical="top" wrapText="1"/>
    </xf>
    <xf numFmtId="0" fontId="12" fillId="0" borderId="1" xfId="0" applyFont="1" applyBorder="1" applyAlignment="1">
      <alignment horizontal="right" vertical="center"/>
    </xf>
    <xf numFmtId="0" fontId="11" fillId="0" borderId="7" xfId="0" applyFont="1" applyBorder="1" applyAlignment="1">
      <alignment horizontal="center" vertical="top" wrapText="1"/>
    </xf>
    <xf numFmtId="0" fontId="11" fillId="0" borderId="0" xfId="0" applyFont="1"/>
    <xf numFmtId="0" fontId="12" fillId="0" borderId="1" xfId="0" applyFont="1" applyBorder="1" applyAlignment="1">
      <alignment wrapText="1"/>
    </xf>
    <xf numFmtId="0" fontId="20" fillId="0" borderId="0" xfId="0" applyFont="1"/>
    <xf numFmtId="0" fontId="16" fillId="0" borderId="0" xfId="0" applyFont="1"/>
    <xf numFmtId="0" fontId="32" fillId="0" borderId="0" xfId="0" applyFont="1"/>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xf numFmtId="0" fontId="37" fillId="0" borderId="0" xfId="0" applyFont="1" applyAlignment="1"/>
    <xf numFmtId="0" fontId="11" fillId="0" borderId="0" xfId="0" applyFont="1" applyAlignment="1"/>
    <xf numFmtId="167" fontId="20" fillId="0" borderId="0" xfId="0" applyNumberFormat="1" applyFont="1"/>
    <xf numFmtId="0" fontId="0" fillId="0" borderId="0" xfId="0" applyAlignment="1">
      <alignment horizontal="center"/>
    </xf>
    <xf numFmtId="0" fontId="11" fillId="2" borderId="1" xfId="0" applyNumberFormat="1" applyFont="1" applyFill="1" applyBorder="1" applyAlignment="1">
      <alignment horizontal="center" vertical="center"/>
    </xf>
    <xf numFmtId="0" fontId="11" fillId="3"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Border="1" applyAlignment="1">
      <alignment horizontal="center" vertical="top"/>
    </xf>
    <xf numFmtId="0" fontId="16" fillId="2" borderId="0" xfId="0" applyFont="1" applyFill="1"/>
    <xf numFmtId="0" fontId="11" fillId="2" borderId="1" xfId="0" applyFont="1" applyFill="1" applyBorder="1" applyAlignment="1">
      <alignment horizontal="center" vertical="top"/>
    </xf>
    <xf numFmtId="0" fontId="11" fillId="2" borderId="1" xfId="0" applyFont="1" applyFill="1" applyBorder="1" applyAlignment="1">
      <alignment horizontal="justify" vertical="top" wrapText="1"/>
    </xf>
    <xf numFmtId="0" fontId="11" fillId="2" borderId="1" xfId="0" applyNumberFormat="1" applyFont="1" applyFill="1" applyBorder="1" applyAlignment="1">
      <alignment horizontal="center" vertical="top"/>
    </xf>
    <xf numFmtId="0" fontId="11" fillId="2" borderId="1" xfId="0" applyFont="1" applyFill="1" applyBorder="1" applyAlignment="1">
      <alignment horizontal="center" vertical="top" wrapText="1"/>
    </xf>
    <xf numFmtId="49" fontId="11" fillId="2" borderId="1" xfId="0" applyNumberFormat="1" applyFont="1" applyFill="1" applyBorder="1" applyAlignment="1">
      <alignment horizontal="center" vertical="top"/>
    </xf>
    <xf numFmtId="0" fontId="5" fillId="0" borderId="0" xfId="0" applyFont="1"/>
    <xf numFmtId="49" fontId="11" fillId="2" borderId="5" xfId="0" applyNumberFormat="1" applyFont="1" applyFill="1" applyBorder="1" applyAlignment="1">
      <alignment horizontal="center" vertical="top"/>
    </xf>
    <xf numFmtId="166" fontId="11" fillId="2" borderId="1" xfId="0" applyNumberFormat="1" applyFont="1" applyFill="1" applyBorder="1" applyAlignment="1">
      <alignment horizontal="center" vertical="top" wrapText="1"/>
    </xf>
    <xf numFmtId="0" fontId="11" fillId="2" borderId="3" xfId="0" applyFont="1" applyFill="1" applyBorder="1" applyAlignment="1">
      <alignment horizontal="center" vertical="top"/>
    </xf>
    <xf numFmtId="0" fontId="11" fillId="2" borderId="3" xfId="0" applyFont="1" applyFill="1" applyBorder="1" applyAlignment="1">
      <alignment horizontal="center" vertical="top" wrapText="1"/>
    </xf>
    <xf numFmtId="0" fontId="11" fillId="0" borderId="3" xfId="0" applyFont="1" applyFill="1" applyBorder="1" applyAlignment="1">
      <alignment horizontal="center" vertical="top"/>
    </xf>
    <xf numFmtId="0" fontId="11" fillId="0" borderId="3" xfId="0" applyFont="1" applyFill="1" applyBorder="1" applyAlignment="1">
      <alignment vertical="top" wrapText="1"/>
    </xf>
    <xf numFmtId="49" fontId="11" fillId="2" borderId="12" xfId="0" applyNumberFormat="1" applyFont="1" applyFill="1" applyBorder="1" applyAlignment="1">
      <alignment horizontal="center" vertical="top"/>
    </xf>
    <xf numFmtId="0" fontId="11" fillId="2" borderId="2" xfId="0" applyNumberFormat="1" applyFont="1" applyFill="1" applyBorder="1" applyAlignment="1">
      <alignment horizontal="center" vertical="top"/>
    </xf>
    <xf numFmtId="166" fontId="11" fillId="2" borderId="2" xfId="0" applyNumberFormat="1"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2" xfId="0" applyFont="1" applyFill="1" applyBorder="1" applyAlignment="1">
      <alignment vertical="top" wrapText="1"/>
    </xf>
    <xf numFmtId="49" fontId="11" fillId="2" borderId="8" xfId="0" applyNumberFormat="1" applyFont="1" applyFill="1" applyBorder="1" applyAlignment="1">
      <alignment horizontal="center" vertical="top"/>
    </xf>
    <xf numFmtId="0" fontId="16" fillId="0" borderId="0" xfId="0" applyFont="1" applyAlignment="1">
      <alignment vertical="center"/>
    </xf>
    <xf numFmtId="0" fontId="13" fillId="0" borderId="6" xfId="0" applyFont="1" applyFill="1" applyBorder="1" applyAlignment="1">
      <alignment vertical="center"/>
    </xf>
    <xf numFmtId="0" fontId="13" fillId="0" borderId="5" xfId="0" applyFont="1" applyFill="1" applyBorder="1" applyAlignment="1">
      <alignment vertical="center"/>
    </xf>
    <xf numFmtId="167" fontId="11" fillId="0" borderId="1" xfId="0" applyNumberFormat="1" applyFont="1" applyFill="1" applyBorder="1" applyAlignment="1">
      <alignment horizontal="center" vertical="top" wrapText="1"/>
    </xf>
    <xf numFmtId="164" fontId="18" fillId="0" borderId="1" xfId="0" applyNumberFormat="1" applyFont="1" applyFill="1" applyBorder="1" applyAlignment="1">
      <alignment horizontal="center" vertical="center"/>
    </xf>
    <xf numFmtId="166" fontId="23" fillId="0" borderId="1" xfId="0" applyNumberFormat="1" applyFont="1" applyFill="1" applyBorder="1" applyAlignment="1">
      <alignment horizontal="center" vertical="center"/>
    </xf>
    <xf numFmtId="164" fontId="23" fillId="0" borderId="2" xfId="0" applyNumberFormat="1" applyFont="1" applyFill="1" applyBorder="1" applyAlignment="1">
      <alignment horizontal="center" vertical="center"/>
    </xf>
    <xf numFmtId="164" fontId="23" fillId="0" borderId="1" xfId="0" applyNumberFormat="1" applyFont="1" applyFill="1" applyBorder="1" applyAlignment="1">
      <alignment horizontal="center" vertical="center"/>
    </xf>
    <xf numFmtId="164" fontId="18" fillId="0" borderId="2" xfId="0" applyNumberFormat="1" applyFont="1" applyFill="1" applyBorder="1" applyAlignment="1">
      <alignment horizontal="center" vertical="center"/>
    </xf>
    <xf numFmtId="0" fontId="11" fillId="0" borderId="1" xfId="0" applyFont="1" applyFill="1" applyBorder="1" applyAlignment="1">
      <alignment horizontal="center" vertical="top" wrapText="1"/>
    </xf>
    <xf numFmtId="0" fontId="27" fillId="0" borderId="1" xfId="0" applyFont="1" applyFill="1" applyBorder="1" applyAlignment="1">
      <alignment horizontal="justify" vertical="top" wrapText="1"/>
    </xf>
    <xf numFmtId="0" fontId="0" fillId="0" borderId="1" xfId="0" applyFont="1" applyBorder="1"/>
    <xf numFmtId="0" fontId="0" fillId="0" borderId="1" xfId="0" applyBorder="1" applyAlignment="1">
      <alignment vertical="top"/>
    </xf>
    <xf numFmtId="0" fontId="0" fillId="0" borderId="1" xfId="0" applyBorder="1" applyAlignment="1">
      <alignment vertical="center"/>
    </xf>
    <xf numFmtId="0" fontId="27" fillId="0" borderId="1" xfId="0" applyFont="1" applyFill="1" applyBorder="1" applyAlignment="1">
      <alignment horizontal="center" vertical="top" wrapText="1"/>
    </xf>
    <xf numFmtId="0" fontId="38" fillId="0" borderId="2" xfId="0" applyFont="1" applyFill="1" applyBorder="1" applyAlignment="1">
      <alignment horizontal="justify" vertical="top" wrapText="1"/>
    </xf>
    <xf numFmtId="0" fontId="0" fillId="0" borderId="1" xfId="0" applyFont="1" applyBorder="1" applyAlignment="1">
      <alignment vertical="center"/>
    </xf>
    <xf numFmtId="0" fontId="26" fillId="2" borderId="2" xfId="0" applyFont="1" applyFill="1" applyBorder="1" applyAlignment="1">
      <alignment horizontal="center" vertical="top" wrapText="1"/>
    </xf>
    <xf numFmtId="0" fontId="27" fillId="0" borderId="1" xfId="0" applyFont="1" applyFill="1" applyBorder="1" applyAlignment="1">
      <alignment vertical="top" wrapText="1"/>
    </xf>
    <xf numFmtId="0" fontId="26" fillId="0" borderId="1" xfId="0" applyFont="1" applyFill="1" applyBorder="1" applyAlignment="1">
      <alignment horizontal="center" vertical="top" wrapText="1"/>
    </xf>
    <xf numFmtId="0" fontId="27" fillId="2" borderId="2" xfId="0" applyFont="1" applyFill="1" applyBorder="1" applyAlignment="1">
      <alignment horizontal="justify" vertical="top" wrapText="1"/>
    </xf>
    <xf numFmtId="0" fontId="26" fillId="0" borderId="1" xfId="0" applyFont="1" applyBorder="1" applyAlignment="1">
      <alignment horizontal="left" vertical="top" wrapText="1"/>
    </xf>
    <xf numFmtId="0" fontId="28" fillId="0" borderId="1" xfId="0" applyFont="1" applyFill="1" applyBorder="1" applyAlignment="1">
      <alignment horizontal="right" vertical="center"/>
    </xf>
    <xf numFmtId="0" fontId="28" fillId="0" borderId="1" xfId="0" applyFont="1" applyFill="1" applyBorder="1" applyAlignment="1">
      <alignment vertical="center" wrapText="1"/>
    </xf>
    <xf numFmtId="0" fontId="28" fillId="0" borderId="1" xfId="0" applyFont="1" applyFill="1" applyBorder="1" applyAlignment="1">
      <alignment wrapText="1"/>
    </xf>
    <xf numFmtId="0" fontId="27" fillId="0" borderId="1" xfId="0" applyFont="1" applyFill="1" applyBorder="1" applyAlignment="1">
      <alignment horizontal="right" vertical="center"/>
    </xf>
    <xf numFmtId="0" fontId="26" fillId="0" borderId="1" xfId="0" applyFont="1" applyBorder="1" applyAlignment="1">
      <alignment vertical="top" wrapText="1"/>
    </xf>
    <xf numFmtId="0" fontId="28" fillId="2" borderId="4" xfId="0" applyFont="1" applyFill="1" applyBorder="1" applyAlignment="1">
      <alignment horizontal="left" vertical="center" wrapText="1"/>
    </xf>
    <xf numFmtId="49" fontId="28" fillId="0" borderId="1" xfId="0" applyNumberFormat="1" applyFont="1" applyFill="1" applyBorder="1" applyAlignment="1">
      <alignment horizontal="center" vertical="center"/>
    </xf>
    <xf numFmtId="49" fontId="27" fillId="0" borderId="1" xfId="0" applyNumberFormat="1" applyFont="1" applyFill="1" applyBorder="1" applyAlignment="1">
      <alignment horizontal="center" vertical="center"/>
    </xf>
    <xf numFmtId="0" fontId="0" fillId="0" borderId="5" xfId="0" applyBorder="1"/>
    <xf numFmtId="49" fontId="27" fillId="0" borderId="5" xfId="0" applyNumberFormat="1" applyFont="1" applyFill="1" applyBorder="1" applyAlignment="1">
      <alignment horizontal="right" vertical="center"/>
    </xf>
    <xf numFmtId="0" fontId="26" fillId="2" borderId="1" xfId="0" applyFont="1" applyFill="1" applyBorder="1" applyAlignment="1">
      <alignment horizontal="center" vertical="top" wrapText="1"/>
    </xf>
    <xf numFmtId="0" fontId="27" fillId="0" borderId="2" xfId="0" applyFont="1" applyFill="1" applyBorder="1" applyAlignment="1">
      <alignment horizontal="justify" vertical="top" wrapText="1"/>
    </xf>
    <xf numFmtId="0" fontId="27" fillId="0" borderId="2" xfId="0" applyFont="1" applyFill="1" applyBorder="1" applyAlignment="1">
      <alignment horizontal="center" vertical="top" wrapText="1"/>
    </xf>
    <xf numFmtId="0" fontId="28" fillId="0" borderId="1" xfId="0" applyFont="1" applyFill="1" applyBorder="1" applyAlignment="1">
      <alignment horizontal="center" vertical="top" wrapText="1"/>
    </xf>
    <xf numFmtId="0" fontId="28" fillId="0" borderId="3" xfId="0" applyFont="1" applyFill="1" applyBorder="1" applyAlignment="1">
      <alignment horizontal="center" vertical="top" wrapText="1"/>
    </xf>
    <xf numFmtId="0" fontId="27" fillId="0" borderId="11" xfId="0" applyFont="1" applyFill="1" applyBorder="1" applyAlignment="1">
      <alignment horizontal="center" vertical="top" wrapText="1"/>
    </xf>
    <xf numFmtId="0" fontId="27" fillId="0" borderId="7" xfId="0" applyFont="1" applyFill="1" applyBorder="1" applyAlignment="1">
      <alignment horizontal="center" vertical="top" wrapText="1"/>
    </xf>
    <xf numFmtId="0" fontId="23" fillId="2" borderId="0" xfId="0" applyFont="1" applyFill="1"/>
    <xf numFmtId="0" fontId="23" fillId="0" borderId="0" xfId="0" applyFont="1"/>
    <xf numFmtId="0" fontId="18" fillId="0" borderId="0" xfId="0" applyFont="1"/>
    <xf numFmtId="0" fontId="39" fillId="0" borderId="0" xfId="0" applyFont="1" applyAlignment="1"/>
    <xf numFmtId="0" fontId="41" fillId="0" borderId="0" xfId="0" applyFont="1"/>
    <xf numFmtId="0" fontId="18" fillId="0" borderId="0" xfId="0" applyFont="1" applyFill="1"/>
    <xf numFmtId="0" fontId="0" fillId="0" borderId="0" xfId="0" applyFill="1" applyBorder="1"/>
    <xf numFmtId="166" fontId="18" fillId="0" borderId="5" xfId="0" applyNumberFormat="1" applyFont="1" applyFill="1" applyBorder="1" applyAlignment="1">
      <alignment horizontal="center" vertical="center"/>
    </xf>
    <xf numFmtId="166" fontId="23" fillId="0" borderId="5" xfId="0" applyNumberFormat="1" applyFont="1" applyFill="1" applyBorder="1" applyAlignment="1">
      <alignment horizontal="center" vertical="center"/>
    </xf>
    <xf numFmtId="0" fontId="11" fillId="0" borderId="2" xfId="0" applyFont="1" applyFill="1" applyBorder="1" applyAlignment="1">
      <alignment vertical="top"/>
    </xf>
    <xf numFmtId="0" fontId="2" fillId="0" borderId="1" xfId="0" applyFont="1" applyFill="1" applyBorder="1" applyAlignment="1">
      <alignment horizontal="center" vertical="top" wrapText="1"/>
    </xf>
    <xf numFmtId="0" fontId="11" fillId="0" borderId="0" xfId="0" applyFont="1" applyFill="1" applyAlignment="1"/>
    <xf numFmtId="0" fontId="3" fillId="0" borderId="0" xfId="0" applyFont="1" applyFill="1" applyAlignment="1">
      <alignment horizontal="right"/>
    </xf>
    <xf numFmtId="0" fontId="2" fillId="0" borderId="1" xfId="0" applyFont="1" applyFill="1" applyBorder="1" applyAlignment="1">
      <alignment horizontal="center" vertical="top" wrapText="1"/>
    </xf>
    <xf numFmtId="0" fontId="18" fillId="0" borderId="0" xfId="0" applyFont="1" applyFill="1" applyAlignment="1">
      <alignment horizontal="center" vertical="top"/>
    </xf>
    <xf numFmtId="0" fontId="12" fillId="0" borderId="5" xfId="0" applyFont="1" applyFill="1" applyBorder="1" applyAlignment="1">
      <alignment horizontal="center" vertical="top"/>
    </xf>
    <xf numFmtId="0" fontId="12" fillId="0" borderId="7" xfId="0" applyFont="1" applyFill="1" applyBorder="1" applyAlignment="1">
      <alignment horizontal="center" vertical="top"/>
    </xf>
    <xf numFmtId="0" fontId="18" fillId="0" borderId="0" xfId="0" applyFont="1" applyFill="1" applyAlignment="1">
      <alignment horizontal="center" vertical="center" wrapText="1"/>
    </xf>
    <xf numFmtId="0" fontId="18" fillId="0" borderId="0" xfId="0" applyFont="1" applyFill="1" applyAlignment="1">
      <alignment horizontal="center"/>
    </xf>
    <xf numFmtId="165" fontId="11" fillId="0" borderId="5" xfId="0" applyNumberFormat="1" applyFont="1" applyFill="1" applyBorder="1" applyAlignment="1">
      <alignment horizontal="center" vertical="top" wrapText="1"/>
    </xf>
    <xf numFmtId="0" fontId="0" fillId="0" borderId="6" xfId="0" applyFill="1" applyBorder="1" applyAlignment="1">
      <alignment horizontal="center" wrapText="1"/>
    </xf>
    <xf numFmtId="0" fontId="0" fillId="0" borderId="7" xfId="0" applyFill="1" applyBorder="1" applyAlignment="1">
      <alignment horizontal="center" wrapText="1"/>
    </xf>
    <xf numFmtId="164" fontId="23" fillId="0" borderId="5" xfId="0" applyNumberFormat="1" applyFont="1" applyFill="1" applyBorder="1" applyAlignment="1">
      <alignment horizontal="center" vertical="center"/>
    </xf>
    <xf numFmtId="164" fontId="23" fillId="0" borderId="7" xfId="0" applyNumberFormat="1" applyFont="1" applyFill="1" applyBorder="1" applyAlignment="1">
      <alignment horizontal="center" vertical="center"/>
    </xf>
    <xf numFmtId="164" fontId="18" fillId="0" borderId="5" xfId="0" applyNumberFormat="1" applyFont="1" applyFill="1" applyBorder="1" applyAlignment="1">
      <alignment horizontal="center" vertical="center"/>
    </xf>
    <xf numFmtId="164" fontId="18" fillId="0" borderId="7" xfId="0" applyNumberFormat="1" applyFont="1" applyFill="1" applyBorder="1" applyAlignment="1">
      <alignment horizontal="center" vertical="center"/>
    </xf>
    <xf numFmtId="49" fontId="11" fillId="0" borderId="1" xfId="0" applyNumberFormat="1" applyFont="1" applyFill="1" applyBorder="1" applyAlignment="1">
      <alignment horizontal="center" vertical="top"/>
    </xf>
    <xf numFmtId="0" fontId="23" fillId="0" borderId="1" xfId="0" applyFont="1" applyFill="1" applyBorder="1" applyAlignment="1">
      <alignment horizontal="center" vertical="top"/>
    </xf>
    <xf numFmtId="49" fontId="11" fillId="0" borderId="2" xfId="0" applyNumberFormat="1" applyFont="1" applyFill="1" applyBorder="1" applyAlignment="1">
      <alignment horizontal="center" vertical="top"/>
    </xf>
    <xf numFmtId="49" fontId="11" fillId="0" borderId="4" xfId="0" applyNumberFormat="1" applyFont="1" applyFill="1" applyBorder="1" applyAlignment="1">
      <alignment horizontal="center" vertical="top"/>
    </xf>
    <xf numFmtId="49" fontId="11" fillId="0" borderId="3" xfId="0" applyNumberFormat="1" applyFont="1" applyFill="1" applyBorder="1" applyAlignment="1">
      <alignment horizontal="center" vertical="top"/>
    </xf>
    <xf numFmtId="0" fontId="22" fillId="0" borderId="2" xfId="0" applyFont="1" applyFill="1" applyBorder="1" applyAlignment="1">
      <alignment horizontal="left" vertical="top" wrapText="1"/>
    </xf>
    <xf numFmtId="0" fontId="21" fillId="0" borderId="4" xfId="0" applyFont="1" applyFill="1" applyBorder="1" applyAlignment="1">
      <alignment vertical="top" wrapText="1"/>
    </xf>
    <xf numFmtId="0" fontId="21" fillId="0" borderId="3" xfId="0" applyFont="1" applyFill="1" applyBorder="1" applyAlignment="1">
      <alignment vertical="top" wrapText="1"/>
    </xf>
    <xf numFmtId="49" fontId="22" fillId="0" borderId="1" xfId="0" applyNumberFormat="1" applyFont="1" applyFill="1" applyBorder="1" applyAlignment="1">
      <alignment horizontal="center" vertical="top"/>
    </xf>
    <xf numFmtId="0" fontId="22" fillId="0" borderId="1" xfId="0" applyFont="1" applyFill="1" applyBorder="1" applyAlignment="1">
      <alignment horizontal="center" vertical="top"/>
    </xf>
    <xf numFmtId="49" fontId="22" fillId="0" borderId="2" xfId="0" applyNumberFormat="1" applyFont="1" applyFill="1" applyBorder="1" applyAlignment="1">
      <alignment horizontal="center" vertical="top"/>
    </xf>
    <xf numFmtId="49" fontId="22" fillId="0" borderId="4" xfId="0" applyNumberFormat="1" applyFont="1" applyFill="1" applyBorder="1" applyAlignment="1">
      <alignment horizontal="center" vertical="top"/>
    </xf>
    <xf numFmtId="49" fontId="22" fillId="0" borderId="3" xfId="0" applyNumberFormat="1" applyFont="1" applyFill="1" applyBorder="1" applyAlignment="1">
      <alignment horizontal="center" vertical="top"/>
    </xf>
    <xf numFmtId="0" fontId="21" fillId="0" borderId="1" xfId="0" applyFont="1" applyFill="1" applyBorder="1" applyAlignment="1">
      <alignment horizontal="center" vertical="top"/>
    </xf>
    <xf numFmtId="49" fontId="24" fillId="0" borderId="2" xfId="0" applyNumberFormat="1" applyFont="1" applyFill="1" applyBorder="1" applyAlignment="1">
      <alignment horizontal="center" vertical="top"/>
    </xf>
    <xf numFmtId="49" fontId="24" fillId="0" borderId="4" xfId="0" applyNumberFormat="1" applyFont="1" applyFill="1" applyBorder="1" applyAlignment="1">
      <alignment horizontal="center" vertical="top"/>
    </xf>
    <xf numFmtId="49" fontId="24" fillId="0" borderId="3" xfId="0" applyNumberFormat="1" applyFont="1" applyFill="1" applyBorder="1" applyAlignment="1">
      <alignment horizontal="center" vertical="top"/>
    </xf>
    <xf numFmtId="0" fontId="25" fillId="0" borderId="0" xfId="0" applyFont="1" applyFill="1" applyBorder="1" applyAlignment="1">
      <alignment horizontal="center" vertical="top"/>
    </xf>
    <xf numFmtId="0" fontId="22" fillId="0" borderId="0" xfId="0" applyFont="1" applyFill="1" applyBorder="1" applyAlignment="1">
      <alignment horizontal="right" wrapText="1"/>
    </xf>
    <xf numFmtId="0" fontId="22" fillId="0" borderId="0" xfId="0" applyFont="1" applyFill="1" applyBorder="1" applyAlignment="1">
      <alignment horizontal="right"/>
    </xf>
    <xf numFmtId="0" fontId="22" fillId="0" borderId="0" xfId="0" applyFont="1" applyFill="1" applyBorder="1" applyAlignment="1">
      <alignment horizontal="left" wrapText="1"/>
    </xf>
    <xf numFmtId="0" fontId="24" fillId="0" borderId="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11" fillId="0" borderId="0" xfId="0" applyFont="1" applyFill="1" applyAlignment="1">
      <alignment horizontal="right" vertical="top" wrapText="1"/>
    </xf>
    <xf numFmtId="0" fontId="28" fillId="0" borderId="0" xfId="0" applyFont="1" applyFill="1" applyAlignment="1">
      <alignment horizontal="center"/>
    </xf>
    <xf numFmtId="0" fontId="26" fillId="0" borderId="2" xfId="0" applyFont="1" applyBorder="1" applyAlignment="1">
      <alignment horizontal="center" vertical="top" wrapText="1"/>
    </xf>
    <xf numFmtId="0" fontId="26" fillId="0" borderId="3" xfId="0" applyFont="1" applyBorder="1" applyAlignment="1">
      <alignment horizontal="center" vertical="top" wrapText="1"/>
    </xf>
    <xf numFmtId="0" fontId="27" fillId="0" borderId="1" xfId="0" applyFont="1" applyFill="1" applyBorder="1" applyAlignment="1">
      <alignment horizont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12" fillId="0" borderId="5" xfId="0" applyFont="1" applyBorder="1" applyAlignment="1">
      <alignment horizontal="center" vertical="top" wrapText="1"/>
    </xf>
    <xf numFmtId="0" fontId="12" fillId="0" borderId="7" xfId="0" applyFont="1" applyBorder="1" applyAlignment="1">
      <alignment horizontal="center" vertical="top" wrapText="1"/>
    </xf>
    <xf numFmtId="0" fontId="11" fillId="0" borderId="5" xfId="0" applyFont="1" applyFill="1" applyBorder="1" applyAlignment="1">
      <alignment horizontal="center" vertical="top" wrapText="1"/>
    </xf>
    <xf numFmtId="0" fontId="11" fillId="0" borderId="7" xfId="0" applyFont="1" applyFill="1" applyBorder="1" applyAlignment="1">
      <alignment horizontal="center" vertical="top" wrapText="1"/>
    </xf>
    <xf numFmtId="0" fontId="15" fillId="0" borderId="0" xfId="0" applyFont="1" applyFill="1" applyAlignment="1">
      <alignment horizontal="center" vertical="top" wrapText="1"/>
    </xf>
    <xf numFmtId="0" fontId="11" fillId="0" borderId="8" xfId="0" applyFont="1" applyFill="1" applyBorder="1" applyAlignment="1">
      <alignment horizontal="center" vertical="top" wrapText="1"/>
    </xf>
    <xf numFmtId="0" fontId="11" fillId="0" borderId="9"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2"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1" xfId="0" applyFont="1" applyFill="1" applyBorder="1" applyAlignment="1">
      <alignment horizontal="center" vertical="top" wrapText="1"/>
    </xf>
    <xf numFmtId="0" fontId="11" fillId="0" borderId="6" xfId="0" applyFont="1" applyFill="1" applyBorder="1" applyAlignment="1">
      <alignment horizontal="center" vertical="top" wrapText="1"/>
    </xf>
    <xf numFmtId="0" fontId="14" fillId="0" borderId="0" xfId="0" applyFont="1" applyFill="1" applyAlignment="1">
      <alignment horizontal="left" vertical="top" wrapText="1"/>
    </xf>
    <xf numFmtId="0" fontId="11" fillId="0" borderId="0" xfId="0" applyFont="1" applyFill="1" applyAlignment="1">
      <alignment horizontal="left" vertical="top" wrapText="1"/>
    </xf>
    <xf numFmtId="0" fontId="13" fillId="0" borderId="0" xfId="0" applyFont="1" applyFill="1" applyAlignment="1">
      <alignment horizontal="center" vertical="top" wrapText="1"/>
    </xf>
    <xf numFmtId="0" fontId="13" fillId="0" borderId="0" xfId="0" applyFont="1" applyFill="1" applyAlignment="1">
      <alignment horizontal="center" vertical="center" wrapText="1"/>
    </xf>
    <xf numFmtId="2" fontId="11" fillId="0" borderId="5" xfId="0" applyNumberFormat="1" applyFont="1" applyFill="1" applyBorder="1" applyAlignment="1">
      <alignment horizontal="center" vertical="top"/>
    </xf>
    <xf numFmtId="2" fontId="11" fillId="0" borderId="7" xfId="0" applyNumberFormat="1" applyFont="1" applyFill="1" applyBorder="1" applyAlignment="1">
      <alignment horizontal="center" vertical="top"/>
    </xf>
    <xf numFmtId="166" fontId="11" fillId="0" borderId="5" xfId="0" applyNumberFormat="1" applyFont="1" applyFill="1" applyBorder="1" applyAlignment="1">
      <alignment horizontal="center" vertical="top"/>
    </xf>
    <xf numFmtId="166" fontId="11" fillId="0" borderId="7" xfId="0" applyNumberFormat="1" applyFont="1" applyFill="1" applyBorder="1" applyAlignment="1">
      <alignment horizontal="center" vertical="top"/>
    </xf>
    <xf numFmtId="0" fontId="11" fillId="0" borderId="5" xfId="0" applyFont="1" applyFill="1" applyBorder="1" applyAlignment="1">
      <alignment horizontal="center" vertical="top"/>
    </xf>
    <xf numFmtId="0" fontId="11" fillId="0" borderId="6" xfId="0" applyFont="1" applyFill="1" applyBorder="1" applyAlignment="1">
      <alignment horizontal="center" vertical="top"/>
    </xf>
    <xf numFmtId="0" fontId="11" fillId="0" borderId="7" xfId="0" applyFont="1" applyFill="1" applyBorder="1" applyAlignment="1">
      <alignment horizontal="center" vertical="top"/>
    </xf>
    <xf numFmtId="49" fontId="11" fillId="0" borderId="5" xfId="0" applyNumberFormat="1" applyFont="1" applyFill="1" applyBorder="1" applyAlignment="1">
      <alignment horizontal="center" vertical="top"/>
    </xf>
    <xf numFmtId="49" fontId="11" fillId="0" borderId="7" xfId="0" applyNumberFormat="1" applyFont="1" applyFill="1" applyBorder="1" applyAlignment="1">
      <alignment horizontal="center" vertical="top"/>
    </xf>
    <xf numFmtId="0" fontId="13" fillId="0" borderId="5" xfId="0" applyFont="1" applyFill="1" applyBorder="1" applyAlignment="1">
      <alignment horizontal="center" vertical="top"/>
    </xf>
    <xf numFmtId="0" fontId="13" fillId="0" borderId="6" xfId="0" applyFont="1" applyFill="1" applyBorder="1" applyAlignment="1">
      <alignment horizontal="center" vertical="top"/>
    </xf>
    <xf numFmtId="0" fontId="13" fillId="0" borderId="7" xfId="0" applyFont="1" applyFill="1" applyBorder="1" applyAlignment="1">
      <alignment horizontal="center" vertical="top"/>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7" xfId="0" applyFont="1" applyFill="1" applyBorder="1" applyAlignment="1">
      <alignment horizontal="center"/>
    </xf>
    <xf numFmtId="0" fontId="0" fillId="0" borderId="0" xfId="0" applyFill="1" applyAlignment="1">
      <alignment horizontal="center"/>
    </xf>
    <xf numFmtId="0" fontId="11" fillId="0" borderId="0" xfId="0" applyFont="1" applyFill="1" applyAlignment="1">
      <alignment horizontal="left"/>
    </xf>
    <xf numFmtId="0" fontId="30" fillId="0" borderId="0" xfId="0" applyFont="1" applyFill="1" applyAlignment="1">
      <alignment horizontal="left"/>
    </xf>
    <xf numFmtId="0" fontId="13" fillId="0" borderId="0" xfId="0" applyFont="1" applyFill="1" applyBorder="1" applyAlignment="1">
      <alignment horizontal="center" vertical="top" wrapText="1"/>
    </xf>
    <xf numFmtId="0" fontId="13" fillId="0" borderId="0" xfId="0" applyFont="1" applyFill="1" applyAlignment="1">
      <alignment horizontal="center" vertical="top"/>
    </xf>
    <xf numFmtId="0" fontId="11" fillId="0" borderId="8" xfId="0" applyFont="1" applyFill="1" applyBorder="1" applyAlignment="1">
      <alignment horizontal="center" wrapText="1"/>
    </xf>
    <xf numFmtId="0" fontId="11" fillId="0" borderId="10" xfId="0" applyFont="1" applyFill="1" applyBorder="1" applyAlignment="1">
      <alignment horizontal="center" wrapText="1"/>
    </xf>
    <xf numFmtId="0" fontId="11" fillId="0" borderId="12" xfId="0" applyFont="1" applyFill="1" applyBorder="1" applyAlignment="1">
      <alignment horizontal="center" wrapText="1"/>
    </xf>
    <xf numFmtId="0" fontId="11" fillId="0" borderId="11" xfId="0" applyFont="1" applyFill="1" applyBorder="1" applyAlignment="1">
      <alignment horizontal="center" wrapText="1"/>
    </xf>
    <xf numFmtId="0" fontId="11" fillId="0" borderId="1" xfId="0" applyFont="1" applyFill="1" applyBorder="1" applyAlignment="1">
      <alignment horizontal="center" vertical="center" wrapText="1"/>
    </xf>
    <xf numFmtId="0" fontId="11" fillId="0" borderId="1" xfId="0" applyFont="1" applyFill="1" applyBorder="1" applyAlignment="1"/>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4" xfId="0" applyFont="1" applyFill="1" applyBorder="1" applyAlignment="1">
      <alignment horizontal="center" vertical="center" wrapText="1"/>
    </xf>
    <xf numFmtId="166" fontId="11" fillId="0" borderId="5" xfId="0" applyNumberFormat="1" applyFont="1" applyFill="1" applyBorder="1" applyAlignment="1">
      <alignment horizontal="center" vertical="top" wrapText="1"/>
    </xf>
    <xf numFmtId="166" fontId="11" fillId="0" borderId="6" xfId="0" applyNumberFormat="1" applyFont="1" applyFill="1" applyBorder="1" applyAlignment="1">
      <alignment horizontal="center" vertical="top" wrapText="1"/>
    </xf>
    <xf numFmtId="166" fontId="11" fillId="0" borderId="7" xfId="0" applyNumberFormat="1" applyFont="1" applyFill="1" applyBorder="1" applyAlignment="1">
      <alignment horizontal="center" vertical="top" wrapText="1"/>
    </xf>
    <xf numFmtId="0" fontId="22" fillId="0" borderId="8" xfId="0" applyFont="1" applyFill="1" applyBorder="1" applyAlignment="1">
      <alignment horizontal="center" vertical="top" wrapText="1"/>
    </xf>
    <xf numFmtId="0" fontId="22" fillId="0" borderId="10" xfId="0"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14" xfId="0" applyFont="1" applyFill="1" applyBorder="1" applyAlignment="1">
      <alignment horizontal="center" vertical="top" wrapText="1"/>
    </xf>
    <xf numFmtId="0" fontId="22" fillId="0" borderId="12" xfId="0" applyFont="1" applyFill="1" applyBorder="1" applyAlignment="1">
      <alignment horizontal="center" vertical="top" wrapText="1"/>
    </xf>
    <xf numFmtId="0" fontId="22" fillId="0" borderId="11" xfId="0" applyFont="1" applyFill="1" applyBorder="1" applyAlignment="1">
      <alignment horizontal="center" vertical="top" wrapText="1"/>
    </xf>
    <xf numFmtId="0" fontId="22" fillId="0" borderId="2" xfId="0" applyFont="1" applyFill="1" applyBorder="1" applyAlignment="1">
      <alignment horizontal="center" vertical="top" wrapText="1"/>
    </xf>
    <xf numFmtId="0" fontId="22" fillId="0" borderId="4" xfId="0" applyFont="1" applyFill="1" applyBorder="1" applyAlignment="1">
      <alignment horizontal="center" vertical="top" wrapText="1"/>
    </xf>
    <xf numFmtId="0" fontId="22" fillId="0" borderId="3" xfId="0" applyFont="1" applyFill="1" applyBorder="1" applyAlignment="1">
      <alignment horizontal="center" vertical="top" wrapText="1"/>
    </xf>
    <xf numFmtId="166" fontId="11" fillId="0" borderId="6" xfId="0" applyNumberFormat="1" applyFont="1" applyFill="1" applyBorder="1" applyAlignment="1">
      <alignment horizontal="center" vertical="top"/>
    </xf>
    <xf numFmtId="0" fontId="12" fillId="0" borderId="5" xfId="0" applyFont="1" applyBorder="1" applyAlignment="1">
      <alignment horizontal="left" wrapText="1"/>
    </xf>
    <xf numFmtId="0" fontId="12" fillId="0" borderId="6" xfId="0" applyFont="1" applyBorder="1" applyAlignment="1">
      <alignment horizontal="left" wrapText="1"/>
    </xf>
    <xf numFmtId="0" fontId="12" fillId="0" borderId="7" xfId="0" applyFont="1" applyBorder="1" applyAlignment="1">
      <alignment horizontal="left" wrapText="1"/>
    </xf>
    <xf numFmtId="0" fontId="12" fillId="0" borderId="5" xfId="0" applyFont="1" applyBorder="1" applyAlignment="1">
      <alignment vertical="top" wrapText="1"/>
    </xf>
    <xf numFmtId="0" fontId="12" fillId="0" borderId="6" xfId="0" applyFont="1" applyBorder="1" applyAlignment="1">
      <alignment vertical="top" wrapText="1"/>
    </xf>
    <xf numFmtId="0" fontId="12" fillId="0" borderId="7" xfId="0" applyFont="1" applyBorder="1" applyAlignment="1">
      <alignment vertical="top" wrapText="1"/>
    </xf>
    <xf numFmtId="0" fontId="11" fillId="0" borderId="8" xfId="0" applyFont="1" applyBorder="1" applyAlignment="1">
      <alignment horizontal="center" vertical="top" wrapText="1"/>
    </xf>
    <xf numFmtId="0" fontId="11" fillId="0" borderId="12" xfId="0" applyFont="1" applyBorder="1" applyAlignment="1">
      <alignment horizontal="center" vertical="top" wrapText="1"/>
    </xf>
    <xf numFmtId="0" fontId="11" fillId="0" borderId="9" xfId="0" applyFont="1" applyBorder="1" applyAlignment="1">
      <alignment horizontal="center" vertical="top" wrapText="1"/>
    </xf>
    <xf numFmtId="0" fontId="11" fillId="0" borderId="10" xfId="0" applyFont="1" applyBorder="1" applyAlignment="1">
      <alignment horizontal="center" vertical="top" wrapText="1"/>
    </xf>
    <xf numFmtId="0" fontId="11" fillId="0" borderId="13" xfId="0" applyFont="1" applyBorder="1" applyAlignment="1">
      <alignment horizontal="center" vertical="top" wrapText="1"/>
    </xf>
    <xf numFmtId="0" fontId="11" fillId="0" borderId="11" xfId="0" applyFont="1" applyBorder="1" applyAlignment="1">
      <alignment horizontal="center" vertical="top" wrapText="1"/>
    </xf>
    <xf numFmtId="0" fontId="11" fillId="0" borderId="0" xfId="0" applyFont="1" applyAlignment="1">
      <alignment horizontal="right" wrapText="1"/>
    </xf>
    <xf numFmtId="0" fontId="13" fillId="0" borderId="0" xfId="0" applyFont="1" applyAlignment="1">
      <alignment horizontal="center" vertical="top" wrapText="1"/>
    </xf>
    <xf numFmtId="0" fontId="13" fillId="0" borderId="0" xfId="0" applyFont="1" applyAlignment="1">
      <alignment horizontal="center"/>
    </xf>
    <xf numFmtId="0" fontId="11" fillId="0" borderId="1" xfId="0" applyFont="1" applyBorder="1" applyAlignment="1">
      <alignment horizontal="center" vertical="top" wrapText="1"/>
    </xf>
    <xf numFmtId="0" fontId="13" fillId="0" borderId="0" xfId="0" applyFont="1" applyAlignment="1">
      <alignment horizontal="left" vertical="top" wrapText="1"/>
    </xf>
    <xf numFmtId="0" fontId="13" fillId="0" borderId="0" xfId="0" applyFont="1" applyAlignment="1">
      <alignment horizontal="left"/>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11" fillId="0" borderId="3" xfId="0" applyFont="1" applyBorder="1" applyAlignment="1">
      <alignment horizontal="center" vertical="top" wrapText="1"/>
    </xf>
    <xf numFmtId="166" fontId="11" fillId="2" borderId="5" xfId="0" applyNumberFormat="1" applyFont="1" applyFill="1" applyBorder="1" applyAlignment="1">
      <alignment horizontal="center" vertical="top" wrapText="1"/>
    </xf>
    <xf numFmtId="166" fontId="11" fillId="2" borderId="7" xfId="0" applyNumberFormat="1" applyFont="1" applyFill="1" applyBorder="1" applyAlignment="1">
      <alignment horizontal="center" vertical="top" wrapText="1"/>
    </xf>
    <xf numFmtId="166" fontId="11" fillId="2" borderId="8" xfId="0" applyNumberFormat="1" applyFont="1" applyFill="1" applyBorder="1" applyAlignment="1">
      <alignment horizontal="center" vertical="top" wrapText="1"/>
    </xf>
    <xf numFmtId="166" fontId="11" fillId="2" borderId="10" xfId="0" applyNumberFormat="1" applyFont="1" applyFill="1" applyBorder="1" applyAlignment="1">
      <alignment horizontal="center" vertical="top" wrapText="1"/>
    </xf>
    <xf numFmtId="0" fontId="13" fillId="2" borderId="5" xfId="0" applyFont="1" applyFill="1" applyBorder="1" applyAlignment="1">
      <alignment horizontal="left" wrapText="1"/>
    </xf>
    <xf numFmtId="0" fontId="13" fillId="2" borderId="6" xfId="0" applyFont="1" applyFill="1" applyBorder="1" applyAlignment="1">
      <alignment horizontal="left" wrapText="1"/>
    </xf>
    <xf numFmtId="0" fontId="13" fillId="2" borderId="7" xfId="0" applyFont="1" applyFill="1" applyBorder="1" applyAlignment="1">
      <alignment horizontal="left" wrapText="1"/>
    </xf>
    <xf numFmtId="0" fontId="11" fillId="2" borderId="6" xfId="0" applyFont="1" applyFill="1" applyBorder="1" applyAlignment="1">
      <alignment horizontal="justify" vertical="top" wrapText="1"/>
    </xf>
    <xf numFmtId="0" fontId="13" fillId="2" borderId="15" xfId="0" applyFont="1" applyFill="1" applyBorder="1" applyAlignment="1">
      <alignment horizontal="center"/>
    </xf>
    <xf numFmtId="0" fontId="13" fillId="2" borderId="0" xfId="0" applyFont="1" applyFill="1" applyBorder="1" applyAlignment="1">
      <alignment horizontal="center"/>
    </xf>
    <xf numFmtId="0" fontId="11" fillId="2" borderId="5" xfId="0" applyFont="1" applyFill="1" applyBorder="1" applyAlignment="1">
      <alignment horizontal="center" vertical="top"/>
    </xf>
    <xf numFmtId="0" fontId="11" fillId="2" borderId="7" xfId="0" applyFont="1" applyFill="1" applyBorder="1" applyAlignment="1">
      <alignment horizontal="center" vertical="top"/>
    </xf>
    <xf numFmtId="0" fontId="13" fillId="0" borderId="15" xfId="0" applyFont="1" applyFill="1" applyBorder="1" applyAlignment="1">
      <alignment horizontal="center" vertical="top"/>
    </xf>
    <xf numFmtId="0" fontId="13" fillId="0" borderId="0" xfId="0" applyFont="1" applyFill="1" applyBorder="1" applyAlignment="1">
      <alignment horizontal="center" vertical="top"/>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0" xfId="0" applyFont="1" applyAlignment="1">
      <alignment horizontal="left"/>
    </xf>
    <xf numFmtId="0" fontId="31" fillId="2" borderId="0" xfId="0" applyFont="1" applyFill="1" applyAlignment="1">
      <alignment horizontal="left"/>
    </xf>
    <xf numFmtId="0" fontId="13" fillId="0" borderId="0" xfId="0" applyFont="1" applyFill="1" applyAlignment="1">
      <alignment horizontal="left"/>
    </xf>
    <xf numFmtId="0" fontId="23" fillId="0" borderId="0" xfId="0" applyFont="1" applyFill="1" applyAlignment="1">
      <alignment horizontal="left" vertical="center" wrapText="1"/>
    </xf>
    <xf numFmtId="0" fontId="18" fillId="0" borderId="0" xfId="0" applyFont="1" applyAlignment="1">
      <alignment horizontal="center" wrapText="1"/>
    </xf>
    <xf numFmtId="0" fontId="40" fillId="0" borderId="0" xfId="0" applyFont="1" applyAlignment="1">
      <alignment horizontal="left" vertical="center" wrapText="1"/>
    </xf>
    <xf numFmtId="0" fontId="18" fillId="0" borderId="0" xfId="0" applyFont="1" applyFill="1" applyAlignment="1">
      <alignment horizontal="left"/>
    </xf>
    <xf numFmtId="0" fontId="18" fillId="0" borderId="0" xfId="0" applyFont="1" applyAlignment="1">
      <alignment horizontal="center"/>
    </xf>
    <xf numFmtId="0" fontId="23" fillId="0" borderId="0" xfId="0" applyFont="1" applyFill="1" applyAlignment="1">
      <alignment horizontal="left"/>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X36"/>
  <sheetViews>
    <sheetView tabSelected="1" topLeftCell="E1" zoomScale="82" zoomScaleNormal="82" workbookViewId="0">
      <selection activeCell="M12" sqref="M12"/>
    </sheetView>
  </sheetViews>
  <sheetFormatPr defaultRowHeight="14.25"/>
  <cols>
    <col min="1" max="1" width="6.42578125" style="7" customWidth="1"/>
    <col min="2" max="2" width="5.28515625" style="7" customWidth="1"/>
    <col min="3" max="3" width="5.140625" style="7" customWidth="1"/>
    <col min="4" max="4" width="6.42578125" style="7" customWidth="1"/>
    <col min="5" max="5" width="57.140625" style="7" customWidth="1"/>
    <col min="6" max="6" width="26.5703125" style="7" hidden="1" customWidth="1"/>
    <col min="7" max="7" width="6.7109375" style="7" customWidth="1"/>
    <col min="8" max="8" width="7.42578125" style="7" customWidth="1"/>
    <col min="9" max="9" width="8.140625" style="7" customWidth="1"/>
    <col min="10" max="10" width="14.5703125" style="7" customWidth="1"/>
    <col min="11" max="11" width="14.42578125" style="7" customWidth="1"/>
    <col min="12" max="12" width="10.42578125" style="7" hidden="1" customWidth="1"/>
    <col min="13" max="13" width="13.42578125" style="7" customWidth="1"/>
    <col min="14" max="14" width="13.140625" style="7" customWidth="1"/>
    <col min="15" max="15" width="15.140625" style="7" customWidth="1"/>
    <col min="16" max="17" width="11.7109375" style="7" customWidth="1"/>
    <col min="18" max="21" width="9.140625" style="7"/>
    <col min="22" max="22" width="11.7109375" style="7" customWidth="1"/>
    <col min="23" max="16384" width="9.140625" style="7"/>
  </cols>
  <sheetData>
    <row r="1" spans="1:24" s="3" customFormat="1">
      <c r="A1" s="233"/>
      <c r="B1" s="233"/>
      <c r="C1" s="233"/>
      <c r="D1" s="233"/>
      <c r="E1" s="233"/>
      <c r="F1" s="233"/>
      <c r="G1" s="233"/>
      <c r="H1" s="233"/>
      <c r="I1" s="233"/>
      <c r="J1" s="233"/>
      <c r="K1" s="233"/>
      <c r="L1" s="233"/>
      <c r="M1" s="233"/>
      <c r="N1" s="233"/>
    </row>
    <row r="2" spans="1:24" s="3" customFormat="1">
      <c r="A2" s="233"/>
      <c r="B2" s="233"/>
      <c r="C2" s="233"/>
      <c r="D2" s="233"/>
      <c r="E2" s="233"/>
      <c r="F2" s="233"/>
      <c r="G2" s="233"/>
      <c r="H2" s="233"/>
      <c r="I2" s="233"/>
      <c r="J2" s="233"/>
      <c r="K2" s="233"/>
      <c r="L2" s="233"/>
      <c r="M2" s="233"/>
      <c r="N2" s="233"/>
    </row>
    <row r="3" spans="1:24" s="3" customFormat="1">
      <c r="A3" s="233"/>
      <c r="B3" s="233"/>
      <c r="C3" s="233"/>
      <c r="D3" s="233"/>
      <c r="E3" s="233"/>
      <c r="F3" s="233"/>
      <c r="G3" s="233"/>
      <c r="H3" s="233"/>
      <c r="I3" s="233"/>
      <c r="J3" s="233"/>
      <c r="K3" s="233"/>
      <c r="L3" s="233"/>
      <c r="M3" s="233"/>
      <c r="N3" s="233"/>
    </row>
    <row r="4" spans="1:24" s="3" customFormat="1">
      <c r="A4" s="233"/>
      <c r="B4" s="233"/>
      <c r="C4" s="233"/>
      <c r="D4" s="233"/>
      <c r="E4" s="233"/>
      <c r="F4" s="233"/>
      <c r="G4" s="233"/>
      <c r="H4" s="233"/>
      <c r="I4" s="233"/>
      <c r="J4" s="233"/>
      <c r="K4" s="233"/>
      <c r="L4" s="233"/>
      <c r="M4" s="233"/>
      <c r="N4" s="233"/>
    </row>
    <row r="5" spans="1:24" s="49" customFormat="1" ht="26.25" customHeight="1">
      <c r="A5" s="238" t="s">
        <v>82</v>
      </c>
      <c r="B5" s="238"/>
      <c r="C5" s="238"/>
      <c r="D5" s="238"/>
      <c r="E5" s="238"/>
      <c r="F5" s="238"/>
      <c r="G5" s="238"/>
      <c r="H5" s="238"/>
      <c r="I5" s="238"/>
      <c r="J5" s="238"/>
      <c r="K5" s="238"/>
      <c r="L5" s="238"/>
      <c r="M5" s="238"/>
      <c r="N5" s="238"/>
      <c r="O5" s="238"/>
      <c r="P5" s="94"/>
      <c r="Q5" s="94"/>
    </row>
    <row r="6" spans="1:24" s="49" customFormat="1" ht="20.25" customHeight="1">
      <c r="A6" s="235" t="s">
        <v>51</v>
      </c>
      <c r="B6" s="235"/>
      <c r="C6" s="235"/>
      <c r="D6" s="235"/>
      <c r="E6" s="235"/>
      <c r="F6" s="235"/>
      <c r="G6" s="235"/>
      <c r="H6" s="235"/>
      <c r="I6" s="235"/>
      <c r="J6" s="235"/>
      <c r="K6" s="235"/>
      <c r="L6" s="235"/>
      <c r="M6" s="235"/>
      <c r="N6" s="235"/>
      <c r="O6" s="235"/>
      <c r="P6" s="94"/>
      <c r="Q6" s="94"/>
    </row>
    <row r="7" spans="1:24" s="49" customFormat="1" ht="21.75" customHeight="1">
      <c r="A7" s="239" t="s">
        <v>52</v>
      </c>
      <c r="B7" s="239"/>
      <c r="C7" s="239"/>
      <c r="D7" s="239"/>
      <c r="E7" s="239"/>
      <c r="F7" s="239"/>
      <c r="G7" s="239"/>
      <c r="H7" s="239"/>
      <c r="I7" s="239"/>
      <c r="J7" s="239"/>
      <c r="K7" s="239"/>
      <c r="L7" s="239"/>
      <c r="M7" s="239"/>
      <c r="N7" s="239"/>
      <c r="O7" s="94"/>
      <c r="P7" s="94"/>
      <c r="Q7" s="94"/>
    </row>
    <row r="8" spans="1:24" s="3" customFormat="1">
      <c r="A8" s="6"/>
    </row>
    <row r="9" spans="1:24" s="1" customFormat="1" ht="15">
      <c r="A9" s="2"/>
    </row>
    <row r="10" spans="1:24" s="1" customFormat="1" ht="45" customHeight="1">
      <c r="A10" s="234" t="s">
        <v>0</v>
      </c>
      <c r="B10" s="234"/>
      <c r="C10" s="234"/>
      <c r="D10" s="234"/>
      <c r="E10" s="234" t="s">
        <v>5</v>
      </c>
      <c r="F10" s="234" t="s">
        <v>6</v>
      </c>
      <c r="G10" s="234" t="s">
        <v>7</v>
      </c>
      <c r="H10" s="234"/>
      <c r="I10" s="234"/>
      <c r="J10" s="234"/>
      <c r="K10" s="234"/>
      <c r="L10" s="8" t="s">
        <v>43</v>
      </c>
      <c r="M10" s="240" t="s">
        <v>50</v>
      </c>
      <c r="N10" s="241"/>
      <c r="O10" s="242"/>
      <c r="P10" s="236" t="s">
        <v>49</v>
      </c>
      <c r="Q10" s="237"/>
    </row>
    <row r="11" spans="1:24" s="1" customFormat="1" ht="83.25" customHeight="1">
      <c r="A11" s="231" t="s">
        <v>1</v>
      </c>
      <c r="B11" s="231" t="s">
        <v>2</v>
      </c>
      <c r="C11" s="231" t="s">
        <v>3</v>
      </c>
      <c r="D11" s="231" t="s">
        <v>4</v>
      </c>
      <c r="E11" s="234"/>
      <c r="F11" s="234"/>
      <c r="G11" s="231" t="s">
        <v>8</v>
      </c>
      <c r="H11" s="231" t="s">
        <v>9</v>
      </c>
      <c r="I11" s="231" t="s">
        <v>10</v>
      </c>
      <c r="J11" s="231" t="s">
        <v>11</v>
      </c>
      <c r="K11" s="231" t="s">
        <v>12</v>
      </c>
      <c r="L11" s="9" t="s">
        <v>13</v>
      </c>
      <c r="M11" s="28" t="s">
        <v>45</v>
      </c>
      <c r="N11" s="28" t="s">
        <v>46</v>
      </c>
      <c r="O11" s="28" t="s">
        <v>47</v>
      </c>
      <c r="P11" s="91" t="s">
        <v>48</v>
      </c>
      <c r="Q11" s="91" t="s">
        <v>66</v>
      </c>
      <c r="T11" s="95"/>
    </row>
    <row r="12" spans="1:24" s="1" customFormat="1" ht="38.25" customHeight="1">
      <c r="A12" s="52">
        <v>10</v>
      </c>
      <c r="B12" s="52"/>
      <c r="C12" s="67"/>
      <c r="D12" s="67"/>
      <c r="E12" s="11" t="s">
        <v>14</v>
      </c>
      <c r="F12" s="92"/>
      <c r="G12" s="59">
        <v>852</v>
      </c>
      <c r="H12" s="59"/>
      <c r="I12" s="59"/>
      <c r="J12" s="18"/>
      <c r="K12" s="18"/>
      <c r="L12" s="24" t="e">
        <f>L13+#REF!+#REF!</f>
        <v>#REF!</v>
      </c>
      <c r="M12" s="27">
        <f>M13+M26+M31</f>
        <v>54510.7</v>
      </c>
      <c r="N12" s="27">
        <f>N13+N26+N31</f>
        <v>68830.600000000006</v>
      </c>
      <c r="O12" s="27">
        <f>O13+O26+O31</f>
        <v>68498.899999999994</v>
      </c>
      <c r="P12" s="72">
        <f t="shared" ref="P12:P32" si="0">O12/M12*100</f>
        <v>125.66138391178245</v>
      </c>
      <c r="Q12" s="71">
        <f t="shared" ref="Q12:Q36" si="1">O12/N12*100</f>
        <v>99.518092243856643</v>
      </c>
      <c r="T12" s="95"/>
      <c r="U12" s="95"/>
      <c r="V12" s="95"/>
      <c r="W12" s="95"/>
      <c r="X12" s="95"/>
    </row>
    <row r="13" spans="1:24" s="1" customFormat="1" ht="33" customHeight="1">
      <c r="A13" s="52">
        <v>10</v>
      </c>
      <c r="B13" s="52">
        <v>1</v>
      </c>
      <c r="C13" s="67"/>
      <c r="D13" s="67"/>
      <c r="E13" s="53" t="s">
        <v>16</v>
      </c>
      <c r="F13" s="23" t="s">
        <v>17</v>
      </c>
      <c r="G13" s="59">
        <v>852</v>
      </c>
      <c r="H13" s="59"/>
      <c r="I13" s="59"/>
      <c r="J13" s="18"/>
      <c r="K13" s="18"/>
      <c r="L13" s="24" t="e">
        <f>L14</f>
        <v>#REF!</v>
      </c>
      <c r="M13" s="27">
        <f>M16+M20+M23</f>
        <v>38809.35</v>
      </c>
      <c r="N13" s="27">
        <f>N14</f>
        <v>41398.400000000001</v>
      </c>
      <c r="O13" s="27">
        <f>O14</f>
        <v>41252.800000000003</v>
      </c>
      <c r="P13" s="72">
        <f t="shared" si="0"/>
        <v>106.29603433193292</v>
      </c>
      <c r="Q13" s="71">
        <f t="shared" si="1"/>
        <v>99.648295586302865</v>
      </c>
      <c r="T13" s="95"/>
      <c r="U13" s="95"/>
      <c r="V13" s="95"/>
      <c r="W13" s="95"/>
      <c r="X13" s="95"/>
    </row>
    <row r="14" spans="1:24" s="1" customFormat="1" ht="44.25" hidden="1" customHeight="1">
      <c r="A14" s="68"/>
      <c r="B14" s="68"/>
      <c r="C14" s="69"/>
      <c r="D14" s="80"/>
      <c r="E14" s="54"/>
      <c r="F14" s="11" t="s">
        <v>15</v>
      </c>
      <c r="G14" s="59">
        <v>852</v>
      </c>
      <c r="H14" s="59"/>
      <c r="I14" s="59"/>
      <c r="J14" s="18"/>
      <c r="K14" s="18"/>
      <c r="L14" s="24" t="e">
        <f>#REF!+#REF!</f>
        <v>#REF!</v>
      </c>
      <c r="M14" s="27">
        <f>M16+M20+M23</f>
        <v>38809.35</v>
      </c>
      <c r="N14" s="27">
        <f>N16+N20+N23</f>
        <v>41398.400000000001</v>
      </c>
      <c r="O14" s="27">
        <f>O16+O23+O20</f>
        <v>41252.800000000003</v>
      </c>
      <c r="P14" s="70">
        <f t="shared" si="0"/>
        <v>106.29603433193292</v>
      </c>
      <c r="Q14" s="70">
        <f t="shared" si="1"/>
        <v>99.648295586302865</v>
      </c>
      <c r="T14" s="95"/>
      <c r="U14" s="95"/>
      <c r="V14" s="95"/>
      <c r="W14" s="95"/>
      <c r="X14" s="95"/>
    </row>
    <row r="15" spans="1:24" s="1" customFormat="1" ht="47.25" hidden="1" customHeight="1">
      <c r="A15" s="52">
        <v>10</v>
      </c>
      <c r="B15" s="52">
        <v>1</v>
      </c>
      <c r="C15" s="67" t="s">
        <v>32</v>
      </c>
      <c r="D15" s="81"/>
      <c r="E15" s="11" t="s">
        <v>18</v>
      </c>
      <c r="F15" s="11" t="s">
        <v>15</v>
      </c>
      <c r="G15" s="59">
        <v>852</v>
      </c>
      <c r="H15" s="59"/>
      <c r="I15" s="59"/>
      <c r="J15" s="18"/>
      <c r="K15" s="18"/>
      <c r="L15" s="24" t="e">
        <f>L16+#REF!</f>
        <v>#REF!</v>
      </c>
      <c r="M15" s="27">
        <f>M16</f>
        <v>6576.45</v>
      </c>
      <c r="N15" s="27">
        <f>N16</f>
        <v>7605</v>
      </c>
      <c r="O15" s="27">
        <f>O16</f>
        <v>7585</v>
      </c>
      <c r="P15" s="70">
        <f t="shared" si="0"/>
        <v>115.33578146264323</v>
      </c>
      <c r="Q15" s="70">
        <f t="shared" si="1"/>
        <v>99.737015121630506</v>
      </c>
      <c r="T15" s="95"/>
      <c r="U15" s="95"/>
      <c r="V15" s="95"/>
      <c r="W15" s="95"/>
      <c r="X15" s="95"/>
    </row>
    <row r="16" spans="1:24" s="1" customFormat="1" ht="39.75" customHeight="1">
      <c r="A16" s="12">
        <v>10</v>
      </c>
      <c r="B16" s="12">
        <v>1</v>
      </c>
      <c r="C16" s="13" t="s">
        <v>32</v>
      </c>
      <c r="D16" s="13"/>
      <c r="E16" s="11" t="s">
        <v>18</v>
      </c>
      <c r="F16" s="93"/>
      <c r="G16" s="59">
        <v>852</v>
      </c>
      <c r="H16" s="60" t="s">
        <v>30</v>
      </c>
      <c r="I16" s="59">
        <v>13</v>
      </c>
      <c r="J16" s="18">
        <v>1010200000</v>
      </c>
      <c r="K16" s="18"/>
      <c r="L16" s="24" t="e">
        <f>L17+L18+#REF!</f>
        <v>#REF!</v>
      </c>
      <c r="M16" s="27">
        <f>M17+M18+M19</f>
        <v>6576.45</v>
      </c>
      <c r="N16" s="27">
        <f>N17+N18+N19</f>
        <v>7605</v>
      </c>
      <c r="O16" s="27">
        <f>O17+O18+O19</f>
        <v>7585</v>
      </c>
      <c r="P16" s="71">
        <f t="shared" si="0"/>
        <v>115.33578146264323</v>
      </c>
      <c r="Q16" s="71">
        <f t="shared" si="1"/>
        <v>99.737015121630506</v>
      </c>
      <c r="T16" s="95"/>
      <c r="U16" s="95"/>
      <c r="V16" s="95"/>
      <c r="W16" s="95"/>
      <c r="X16" s="95"/>
    </row>
    <row r="17" spans="1:24" s="1" customFormat="1" ht="39" customHeight="1">
      <c r="A17" s="17">
        <v>10</v>
      </c>
      <c r="B17" s="17">
        <v>1</v>
      </c>
      <c r="C17" s="19" t="s">
        <v>32</v>
      </c>
      <c r="D17" s="19" t="s">
        <v>30</v>
      </c>
      <c r="E17" s="25" t="s">
        <v>19</v>
      </c>
      <c r="F17" s="25" t="s">
        <v>15</v>
      </c>
      <c r="G17" s="62">
        <v>852</v>
      </c>
      <c r="H17" s="61" t="s">
        <v>30</v>
      </c>
      <c r="I17" s="62">
        <v>13</v>
      </c>
      <c r="J17" s="57">
        <v>1010200450</v>
      </c>
      <c r="K17" s="231" t="s">
        <v>78</v>
      </c>
      <c r="L17" s="55">
        <v>4514</v>
      </c>
      <c r="M17" s="51">
        <v>4200</v>
      </c>
      <c r="N17" s="51">
        <v>2900</v>
      </c>
      <c r="O17" s="26">
        <v>2900</v>
      </c>
      <c r="P17" s="70">
        <f t="shared" si="0"/>
        <v>69.047619047619051</v>
      </c>
      <c r="Q17" s="70">
        <f t="shared" si="1"/>
        <v>100</v>
      </c>
      <c r="T17" s="95"/>
      <c r="U17" s="95"/>
      <c r="V17" s="95"/>
      <c r="W17" s="95"/>
      <c r="X17" s="95"/>
    </row>
    <row r="18" spans="1:24" s="1" customFormat="1" ht="46.5" customHeight="1">
      <c r="A18" s="17">
        <v>10</v>
      </c>
      <c r="B18" s="17">
        <v>1</v>
      </c>
      <c r="C18" s="19" t="s">
        <v>32</v>
      </c>
      <c r="D18" s="19" t="s">
        <v>32</v>
      </c>
      <c r="E18" s="25" t="s">
        <v>20</v>
      </c>
      <c r="F18" s="25" t="s">
        <v>15</v>
      </c>
      <c r="G18" s="62">
        <v>852</v>
      </c>
      <c r="H18" s="61" t="s">
        <v>30</v>
      </c>
      <c r="I18" s="62">
        <v>13</v>
      </c>
      <c r="J18" s="231">
        <v>1010205330</v>
      </c>
      <c r="K18" s="231" t="s">
        <v>77</v>
      </c>
      <c r="L18" s="55">
        <v>1445</v>
      </c>
      <c r="M18" s="51">
        <v>1200</v>
      </c>
      <c r="N18" s="51">
        <v>910</v>
      </c>
      <c r="O18" s="26">
        <v>890</v>
      </c>
      <c r="P18" s="70">
        <f t="shared" si="0"/>
        <v>74.166666666666671</v>
      </c>
      <c r="Q18" s="70">
        <f t="shared" si="1"/>
        <v>97.802197802197796</v>
      </c>
      <c r="T18" s="95"/>
      <c r="U18" s="95"/>
      <c r="V18" s="95"/>
      <c r="W18" s="95"/>
      <c r="X18" s="95"/>
    </row>
    <row r="19" spans="1:24" s="1" customFormat="1" ht="31.5" customHeight="1">
      <c r="A19" s="17">
        <v>10</v>
      </c>
      <c r="B19" s="17">
        <v>1</v>
      </c>
      <c r="C19" s="19" t="s">
        <v>32</v>
      </c>
      <c r="D19" s="19" t="s">
        <v>35</v>
      </c>
      <c r="E19" s="25" t="s">
        <v>39</v>
      </c>
      <c r="F19" s="50"/>
      <c r="G19" s="62">
        <v>852</v>
      </c>
      <c r="H19" s="61" t="s">
        <v>30</v>
      </c>
      <c r="I19" s="62">
        <v>13</v>
      </c>
      <c r="J19" s="17" t="s">
        <v>40</v>
      </c>
      <c r="K19" s="231" t="s">
        <v>71</v>
      </c>
      <c r="L19" s="24"/>
      <c r="M19" s="26">
        <f>3795-2618.55</f>
        <v>1176.4499999999998</v>
      </c>
      <c r="N19" s="26">
        <v>3795</v>
      </c>
      <c r="O19" s="26">
        <v>3795</v>
      </c>
      <c r="P19" s="70">
        <f t="shared" si="0"/>
        <v>322.58064516129036</v>
      </c>
      <c r="Q19" s="70">
        <f t="shared" si="1"/>
        <v>100</v>
      </c>
      <c r="T19" s="95"/>
      <c r="U19" s="95"/>
      <c r="V19" s="95"/>
      <c r="W19" s="95"/>
      <c r="X19" s="95"/>
    </row>
    <row r="20" spans="1:24" s="1" customFormat="1" ht="41.25" customHeight="1">
      <c r="A20" s="52">
        <v>10</v>
      </c>
      <c r="B20" s="52">
        <v>1</v>
      </c>
      <c r="C20" s="67" t="s">
        <v>33</v>
      </c>
      <c r="D20" s="67"/>
      <c r="E20" s="11" t="s">
        <v>21</v>
      </c>
      <c r="F20" s="11" t="s">
        <v>15</v>
      </c>
      <c r="G20" s="66">
        <v>852</v>
      </c>
      <c r="H20" s="63" t="s">
        <v>31</v>
      </c>
      <c r="I20" s="63" t="s">
        <v>30</v>
      </c>
      <c r="J20" s="18">
        <v>1010300000</v>
      </c>
      <c r="K20" s="52">
        <v>611</v>
      </c>
      <c r="L20" s="55">
        <v>30039.16</v>
      </c>
      <c r="M20" s="56">
        <f>M21+M22</f>
        <v>28627</v>
      </c>
      <c r="N20" s="56">
        <f>N21+N22</f>
        <v>28627</v>
      </c>
      <c r="O20" s="27">
        <f>O21+O22</f>
        <v>28627</v>
      </c>
      <c r="P20" s="71">
        <f t="shared" si="0"/>
        <v>100</v>
      </c>
      <c r="Q20" s="71">
        <f t="shared" si="1"/>
        <v>100</v>
      </c>
      <c r="T20" s="95"/>
      <c r="U20" s="95"/>
      <c r="V20" s="95"/>
      <c r="W20" s="95"/>
      <c r="X20" s="95"/>
    </row>
    <row r="21" spans="1:24" s="1" customFormat="1" ht="41.25" customHeight="1">
      <c r="A21" s="82">
        <v>10</v>
      </c>
      <c r="B21" s="82">
        <v>1</v>
      </c>
      <c r="C21" s="83" t="s">
        <v>33</v>
      </c>
      <c r="D21" s="83" t="s">
        <v>31</v>
      </c>
      <c r="E21" s="84" t="s">
        <v>75</v>
      </c>
      <c r="F21" s="84"/>
      <c r="G21" s="85">
        <v>852</v>
      </c>
      <c r="H21" s="86" t="s">
        <v>31</v>
      </c>
      <c r="I21" s="86" t="s">
        <v>30</v>
      </c>
      <c r="J21" s="87">
        <v>1010306770</v>
      </c>
      <c r="K21" s="82">
        <v>611</v>
      </c>
      <c r="L21" s="55"/>
      <c r="M21" s="26">
        <v>24104</v>
      </c>
      <c r="N21" s="26">
        <v>24104</v>
      </c>
      <c r="O21" s="26">
        <v>24104</v>
      </c>
      <c r="P21" s="88">
        <f t="shared" si="0"/>
        <v>100</v>
      </c>
      <c r="Q21" s="88">
        <f t="shared" si="1"/>
        <v>100</v>
      </c>
      <c r="T21" s="95"/>
      <c r="U21" s="95"/>
      <c r="V21" s="95"/>
      <c r="W21" s="95"/>
      <c r="X21" s="95"/>
    </row>
    <row r="22" spans="1:24" s="1" customFormat="1" ht="41.25" customHeight="1">
      <c r="A22" s="82">
        <v>10</v>
      </c>
      <c r="B22" s="82">
        <v>1</v>
      </c>
      <c r="C22" s="83" t="s">
        <v>33</v>
      </c>
      <c r="D22" s="83" t="s">
        <v>74</v>
      </c>
      <c r="E22" s="84" t="s">
        <v>69</v>
      </c>
      <c r="F22" s="84"/>
      <c r="G22" s="85">
        <v>852</v>
      </c>
      <c r="H22" s="86" t="s">
        <v>31</v>
      </c>
      <c r="I22" s="86" t="s">
        <v>30</v>
      </c>
      <c r="J22" s="87">
        <v>1010306770</v>
      </c>
      <c r="K22" s="82">
        <v>611</v>
      </c>
      <c r="L22" s="55"/>
      <c r="M22" s="26">
        <v>4523</v>
      </c>
      <c r="N22" s="26">
        <v>4523</v>
      </c>
      <c r="O22" s="26">
        <v>4523</v>
      </c>
      <c r="P22" s="88">
        <f t="shared" si="0"/>
        <v>100</v>
      </c>
      <c r="Q22" s="88">
        <f t="shared" si="1"/>
        <v>100</v>
      </c>
      <c r="T22" s="95"/>
      <c r="U22" s="95"/>
      <c r="V22" s="95"/>
      <c r="W22" s="95"/>
      <c r="X22" s="95"/>
    </row>
    <row r="23" spans="1:24" s="1" customFormat="1" ht="33" customHeight="1">
      <c r="A23" s="18">
        <v>10</v>
      </c>
      <c r="B23" s="18">
        <v>1</v>
      </c>
      <c r="C23" s="21" t="s">
        <v>35</v>
      </c>
      <c r="D23" s="21"/>
      <c r="E23" s="23" t="s">
        <v>22</v>
      </c>
      <c r="F23" s="23" t="s">
        <v>15</v>
      </c>
      <c r="G23" s="59">
        <v>852</v>
      </c>
      <c r="H23" s="60" t="s">
        <v>30</v>
      </c>
      <c r="I23" s="60" t="s">
        <v>38</v>
      </c>
      <c r="J23" s="18">
        <v>1010400000</v>
      </c>
      <c r="K23" s="18"/>
      <c r="L23" s="24" t="e">
        <f>L24+#REF!</f>
        <v>#REF!</v>
      </c>
      <c r="M23" s="27">
        <f>M24+M25</f>
        <v>3605.9</v>
      </c>
      <c r="N23" s="27">
        <f>N24+N25</f>
        <v>5166.3999999999996</v>
      </c>
      <c r="O23" s="27">
        <f>O24+O25</f>
        <v>5040.8</v>
      </c>
      <c r="P23" s="71">
        <f t="shared" si="0"/>
        <v>139.79311683629606</v>
      </c>
      <c r="Q23" s="71">
        <f t="shared" si="1"/>
        <v>97.568906782285552</v>
      </c>
      <c r="T23" s="95"/>
      <c r="U23" s="95"/>
      <c r="V23" s="95"/>
      <c r="W23" s="95"/>
      <c r="X23" s="95"/>
    </row>
    <row r="24" spans="1:24" s="1" customFormat="1" ht="69.75" customHeight="1">
      <c r="A24" s="17">
        <v>10</v>
      </c>
      <c r="B24" s="17">
        <v>1</v>
      </c>
      <c r="C24" s="19" t="s">
        <v>35</v>
      </c>
      <c r="D24" s="19">
        <v>1</v>
      </c>
      <c r="E24" s="25" t="s">
        <v>23</v>
      </c>
      <c r="F24" s="25" t="s">
        <v>15</v>
      </c>
      <c r="G24" s="62">
        <v>852</v>
      </c>
      <c r="H24" s="61" t="s">
        <v>30</v>
      </c>
      <c r="I24" s="62">
        <v>13</v>
      </c>
      <c r="J24" s="17">
        <v>1010400500</v>
      </c>
      <c r="K24" s="231" t="s">
        <v>76</v>
      </c>
      <c r="L24" s="55">
        <v>3234.8</v>
      </c>
      <c r="M24" s="51">
        <v>2675.9</v>
      </c>
      <c r="N24" s="51">
        <v>2166.4</v>
      </c>
      <c r="O24" s="26">
        <v>2040.8</v>
      </c>
      <c r="P24" s="70">
        <f t="shared" si="0"/>
        <v>76.265929220075478</v>
      </c>
      <c r="Q24" s="70">
        <f t="shared" si="1"/>
        <v>94.202363367799109</v>
      </c>
      <c r="T24" s="95"/>
      <c r="U24" s="95"/>
      <c r="V24" s="95"/>
      <c r="W24" s="95"/>
      <c r="X24" s="95"/>
    </row>
    <row r="25" spans="1:24" s="1" customFormat="1" ht="25.5" customHeight="1">
      <c r="A25" s="17">
        <v>10</v>
      </c>
      <c r="B25" s="17">
        <v>1</v>
      </c>
      <c r="C25" s="19" t="s">
        <v>35</v>
      </c>
      <c r="D25" s="19">
        <v>3</v>
      </c>
      <c r="E25" s="25" t="s">
        <v>39</v>
      </c>
      <c r="F25" s="50"/>
      <c r="G25" s="62">
        <v>852</v>
      </c>
      <c r="H25" s="61" t="s">
        <v>30</v>
      </c>
      <c r="I25" s="62">
        <v>13</v>
      </c>
      <c r="J25" s="17" t="s">
        <v>41</v>
      </c>
      <c r="K25" s="231">
        <v>630.63199999999995</v>
      </c>
      <c r="L25" s="24"/>
      <c r="M25" s="26">
        <f>3000-2070</f>
        <v>930</v>
      </c>
      <c r="N25" s="26">
        <v>3000</v>
      </c>
      <c r="O25" s="26">
        <v>3000</v>
      </c>
      <c r="P25" s="70">
        <f t="shared" si="0"/>
        <v>322.58064516129031</v>
      </c>
      <c r="Q25" s="70">
        <f t="shared" si="1"/>
        <v>100</v>
      </c>
      <c r="T25" s="95"/>
      <c r="U25" s="95"/>
      <c r="V25" s="95"/>
      <c r="W25" s="95"/>
      <c r="X25" s="95"/>
    </row>
    <row r="26" spans="1:24" s="1" customFormat="1" ht="28.5" customHeight="1">
      <c r="A26" s="52">
        <v>10</v>
      </c>
      <c r="B26" s="52">
        <v>2</v>
      </c>
      <c r="C26" s="67"/>
      <c r="D26" s="67"/>
      <c r="E26" s="53" t="s">
        <v>24</v>
      </c>
      <c r="F26" s="25" t="s">
        <v>15</v>
      </c>
      <c r="G26" s="64">
        <v>852</v>
      </c>
      <c r="H26" s="64"/>
      <c r="I26" s="64"/>
      <c r="J26" s="231"/>
      <c r="K26" s="231"/>
      <c r="L26" s="24" t="e">
        <f>L29+#REF!</f>
        <v>#REF!</v>
      </c>
      <c r="M26" s="27">
        <f>M29+M30</f>
        <v>2245.75</v>
      </c>
      <c r="N26" s="27">
        <f>N28</f>
        <v>2098.1</v>
      </c>
      <c r="O26" s="27">
        <f>O28</f>
        <v>2098.1</v>
      </c>
      <c r="P26" s="71">
        <f t="shared" si="0"/>
        <v>93.425359011466099</v>
      </c>
      <c r="Q26" s="71">
        <f t="shared" si="1"/>
        <v>100</v>
      </c>
      <c r="T26" s="95"/>
      <c r="U26" s="95"/>
      <c r="V26" s="95"/>
      <c r="W26" s="95"/>
      <c r="X26" s="95"/>
    </row>
    <row r="27" spans="1:24" s="1" customFormat="1" ht="32.25" hidden="1" customHeight="1">
      <c r="A27" s="17">
        <v>10</v>
      </c>
      <c r="B27" s="17">
        <v>2</v>
      </c>
      <c r="C27" s="19" t="s">
        <v>32</v>
      </c>
      <c r="D27" s="19">
        <v>1</v>
      </c>
      <c r="E27" s="25" t="s">
        <v>25</v>
      </c>
      <c r="F27" s="22" t="s">
        <v>17</v>
      </c>
      <c r="G27" s="64"/>
      <c r="H27" s="64"/>
      <c r="I27" s="64"/>
      <c r="J27" s="231"/>
      <c r="K27" s="231"/>
      <c r="L27" s="24" t="e">
        <f>L29+#REF!</f>
        <v>#REF!</v>
      </c>
      <c r="M27" s="26">
        <v>2120</v>
      </c>
      <c r="N27" s="26">
        <v>2120</v>
      </c>
      <c r="O27" s="14"/>
      <c r="P27" s="70">
        <f t="shared" si="0"/>
        <v>0</v>
      </c>
      <c r="Q27" s="70">
        <f t="shared" si="1"/>
        <v>0</v>
      </c>
      <c r="T27" s="95"/>
      <c r="U27" s="95"/>
      <c r="V27" s="95"/>
      <c r="W27" s="95"/>
      <c r="X27" s="95"/>
    </row>
    <row r="28" spans="1:24" s="1" customFormat="1" ht="59.25" customHeight="1">
      <c r="A28" s="17">
        <v>10</v>
      </c>
      <c r="B28" s="17">
        <v>2</v>
      </c>
      <c r="C28" s="19" t="s">
        <v>32</v>
      </c>
      <c r="D28" s="19"/>
      <c r="E28" s="25" t="s">
        <v>25</v>
      </c>
      <c r="F28" s="25"/>
      <c r="G28" s="62">
        <v>852</v>
      </c>
      <c r="H28" s="61" t="s">
        <v>30</v>
      </c>
      <c r="I28" s="62">
        <v>13</v>
      </c>
      <c r="J28" s="17">
        <v>1020200000</v>
      </c>
      <c r="K28" s="231"/>
      <c r="L28" s="89"/>
      <c r="M28" s="90">
        <f>2525.6</f>
        <v>2525.6</v>
      </c>
      <c r="N28" s="90">
        <f>N29+N30</f>
        <v>2098.1</v>
      </c>
      <c r="O28" s="90">
        <f>O29+O30</f>
        <v>2098.1</v>
      </c>
      <c r="P28" s="88">
        <f t="shared" si="0"/>
        <v>83.073329109914468</v>
      </c>
      <c r="Q28" s="88">
        <f t="shared" si="1"/>
        <v>100</v>
      </c>
      <c r="T28" s="95"/>
      <c r="U28" s="95"/>
      <c r="V28" s="95"/>
      <c r="W28" s="95"/>
      <c r="X28" s="95"/>
    </row>
    <row r="29" spans="1:24" s="1" customFormat="1" ht="66" customHeight="1">
      <c r="A29" s="17">
        <v>10</v>
      </c>
      <c r="B29" s="17">
        <v>2</v>
      </c>
      <c r="C29" s="19" t="s">
        <v>32</v>
      </c>
      <c r="D29" s="19" t="s">
        <v>30</v>
      </c>
      <c r="E29" s="25" t="s">
        <v>79</v>
      </c>
      <c r="F29" s="25" t="s">
        <v>15</v>
      </c>
      <c r="G29" s="62">
        <v>852</v>
      </c>
      <c r="H29" s="61" t="s">
        <v>30</v>
      </c>
      <c r="I29" s="62">
        <v>13</v>
      </c>
      <c r="J29" s="58">
        <v>1020204910</v>
      </c>
      <c r="K29" s="231" t="s">
        <v>44</v>
      </c>
      <c r="L29" s="55">
        <v>1976.2</v>
      </c>
      <c r="M29" s="51">
        <v>2120</v>
      </c>
      <c r="N29" s="51">
        <v>1692.5</v>
      </c>
      <c r="O29" s="14">
        <v>1692.5</v>
      </c>
      <c r="P29" s="70">
        <f t="shared" si="0"/>
        <v>79.834905660377359</v>
      </c>
      <c r="Q29" s="70">
        <f t="shared" si="1"/>
        <v>100</v>
      </c>
      <c r="T29" s="95"/>
      <c r="U29" s="95"/>
      <c r="V29" s="95"/>
      <c r="W29" s="95"/>
      <c r="X29" s="95"/>
    </row>
    <row r="30" spans="1:24" s="1" customFormat="1" ht="35.25" customHeight="1">
      <c r="A30" s="17">
        <v>10</v>
      </c>
      <c r="B30" s="17">
        <v>2</v>
      </c>
      <c r="C30" s="19" t="s">
        <v>32</v>
      </c>
      <c r="D30" s="19" t="s">
        <v>32</v>
      </c>
      <c r="E30" s="25" t="s">
        <v>39</v>
      </c>
      <c r="F30" s="50"/>
      <c r="G30" s="64">
        <v>852</v>
      </c>
      <c r="H30" s="65" t="s">
        <v>30</v>
      </c>
      <c r="I30" s="64">
        <v>13</v>
      </c>
      <c r="J30" s="4" t="s">
        <v>42</v>
      </c>
      <c r="K30" s="5">
        <v>240.244</v>
      </c>
      <c r="L30" s="24"/>
      <c r="M30" s="26">
        <f>405.6-279.85</f>
        <v>125.75</v>
      </c>
      <c r="N30" s="26">
        <v>405.6</v>
      </c>
      <c r="O30" s="14">
        <v>405.6</v>
      </c>
      <c r="P30" s="70">
        <f t="shared" si="0"/>
        <v>322.54473161033798</v>
      </c>
      <c r="Q30" s="70">
        <f t="shared" si="1"/>
        <v>100</v>
      </c>
      <c r="T30" s="95"/>
      <c r="U30" s="95"/>
      <c r="V30" s="95"/>
      <c r="W30" s="95"/>
      <c r="X30" s="95"/>
    </row>
    <row r="31" spans="1:24" s="1" customFormat="1" ht="42.75" customHeight="1">
      <c r="A31" s="52">
        <v>10</v>
      </c>
      <c r="B31" s="52">
        <v>3</v>
      </c>
      <c r="C31" s="67"/>
      <c r="D31" s="67"/>
      <c r="E31" s="53" t="s">
        <v>26</v>
      </c>
      <c r="F31" s="23" t="s">
        <v>15</v>
      </c>
      <c r="G31" s="59">
        <v>852</v>
      </c>
      <c r="H31" s="60"/>
      <c r="I31" s="59"/>
      <c r="J31" s="18"/>
      <c r="K31" s="18"/>
      <c r="L31" s="10">
        <f>L32+L33</f>
        <v>39598.199999999997</v>
      </c>
      <c r="M31" s="27">
        <f>M32+M33</f>
        <v>13455.6</v>
      </c>
      <c r="N31" s="27">
        <f>N32+N33</f>
        <v>25334.1</v>
      </c>
      <c r="O31" s="27">
        <f>O32+O33</f>
        <v>25148</v>
      </c>
      <c r="P31" s="71">
        <f t="shared" si="0"/>
        <v>186.896162192693</v>
      </c>
      <c r="Q31" s="71">
        <f t="shared" si="1"/>
        <v>99.265416967644398</v>
      </c>
      <c r="T31" s="95"/>
      <c r="U31" s="95"/>
      <c r="V31" s="95"/>
      <c r="W31" s="95"/>
      <c r="X31" s="95"/>
    </row>
    <row r="32" spans="1:24" s="1" customFormat="1" ht="45.75" customHeight="1">
      <c r="A32" s="17">
        <v>10</v>
      </c>
      <c r="B32" s="17">
        <v>3</v>
      </c>
      <c r="C32" s="19" t="s">
        <v>30</v>
      </c>
      <c r="D32" s="19"/>
      <c r="E32" s="25" t="s">
        <v>80</v>
      </c>
      <c r="F32" s="25" t="s">
        <v>15</v>
      </c>
      <c r="G32" s="62">
        <v>852</v>
      </c>
      <c r="H32" s="61" t="s">
        <v>30</v>
      </c>
      <c r="I32" s="62">
        <v>13</v>
      </c>
      <c r="J32" s="17">
        <v>1030100000</v>
      </c>
      <c r="K32" s="231" t="s">
        <v>81</v>
      </c>
      <c r="L32" s="55">
        <v>12881.3</v>
      </c>
      <c r="M32" s="51">
        <v>12917.6</v>
      </c>
      <c r="N32" s="51">
        <v>11877.3</v>
      </c>
      <c r="O32" s="14">
        <v>11692.4</v>
      </c>
      <c r="P32" s="70">
        <f t="shared" si="0"/>
        <v>90.51526599368303</v>
      </c>
      <c r="Q32" s="70">
        <f t="shared" si="1"/>
        <v>98.44324888653145</v>
      </c>
      <c r="T32" s="95"/>
      <c r="U32" s="95"/>
      <c r="V32" s="95"/>
      <c r="W32" s="95"/>
      <c r="X32" s="95"/>
    </row>
    <row r="33" spans="1:24" s="1" customFormat="1" ht="47.25" customHeight="1">
      <c r="A33" s="231">
        <v>10</v>
      </c>
      <c r="B33" s="231">
        <v>3</v>
      </c>
      <c r="C33" s="20" t="s">
        <v>34</v>
      </c>
      <c r="D33" s="20"/>
      <c r="E33" s="22" t="s">
        <v>27</v>
      </c>
      <c r="F33" s="22" t="s">
        <v>15</v>
      </c>
      <c r="G33" s="64">
        <v>852</v>
      </c>
      <c r="H33" s="64"/>
      <c r="I33" s="64"/>
      <c r="J33" s="231">
        <v>1030600000</v>
      </c>
      <c r="K33" s="231"/>
      <c r="L33" s="24">
        <f>L34+L35</f>
        <v>26716.9</v>
      </c>
      <c r="M33" s="26">
        <f>M35+M36</f>
        <v>538</v>
      </c>
      <c r="N33" s="26">
        <f>N35+N36</f>
        <v>13456.8</v>
      </c>
      <c r="O33" s="26">
        <f>O35+O36</f>
        <v>13455.599999999999</v>
      </c>
      <c r="P33" s="70"/>
      <c r="Q33" s="70">
        <f t="shared" si="1"/>
        <v>99.991082575352237</v>
      </c>
      <c r="T33" s="95"/>
      <c r="U33" s="95"/>
      <c r="V33" s="95"/>
      <c r="W33" s="95"/>
      <c r="X33" s="95"/>
    </row>
    <row r="34" spans="1:24" s="1" customFormat="1" ht="35.25" hidden="1" customHeight="1">
      <c r="A34" s="231">
        <v>10</v>
      </c>
      <c r="B34" s="231">
        <v>3</v>
      </c>
      <c r="C34" s="20" t="s">
        <v>34</v>
      </c>
      <c r="D34" s="20">
        <v>1</v>
      </c>
      <c r="E34" s="22" t="s">
        <v>28</v>
      </c>
      <c r="F34" s="22" t="s">
        <v>15</v>
      </c>
      <c r="G34" s="64">
        <v>852</v>
      </c>
      <c r="H34" s="65" t="s">
        <v>36</v>
      </c>
      <c r="I34" s="65" t="s">
        <v>37</v>
      </c>
      <c r="J34" s="231">
        <v>1030600620</v>
      </c>
      <c r="K34" s="231" t="s">
        <v>72</v>
      </c>
      <c r="L34" s="15">
        <v>26716.9</v>
      </c>
      <c r="M34" s="16">
        <v>0</v>
      </c>
      <c r="N34" s="16">
        <v>0</v>
      </c>
      <c r="O34" s="14"/>
      <c r="P34" s="70"/>
      <c r="Q34" s="70" t="e">
        <f t="shared" si="1"/>
        <v>#DIV/0!</v>
      </c>
      <c r="T34" s="95"/>
      <c r="U34" s="95"/>
      <c r="V34" s="95"/>
      <c r="W34" s="95"/>
      <c r="X34" s="95"/>
    </row>
    <row r="35" spans="1:24" s="1" customFormat="1" ht="33" customHeight="1">
      <c r="A35" s="231">
        <v>10</v>
      </c>
      <c r="B35" s="231">
        <v>3</v>
      </c>
      <c r="C35" s="20" t="s">
        <v>34</v>
      </c>
      <c r="D35" s="20" t="s">
        <v>30</v>
      </c>
      <c r="E35" s="97" t="s">
        <v>28</v>
      </c>
      <c r="F35" s="22" t="s">
        <v>15</v>
      </c>
      <c r="G35" s="64">
        <v>852</v>
      </c>
      <c r="H35" s="65" t="s">
        <v>36</v>
      </c>
      <c r="I35" s="65" t="s">
        <v>37</v>
      </c>
      <c r="J35" s="231">
        <v>1030600620</v>
      </c>
      <c r="K35" s="231" t="s">
        <v>72</v>
      </c>
      <c r="L35" s="96"/>
      <c r="M35" s="16">
        <v>0</v>
      </c>
      <c r="N35" s="16">
        <v>12930.3</v>
      </c>
      <c r="O35" s="16">
        <v>12930.3</v>
      </c>
      <c r="P35" s="70"/>
      <c r="Q35" s="70">
        <f t="shared" si="1"/>
        <v>100</v>
      </c>
      <c r="T35" s="95"/>
      <c r="U35" s="95"/>
      <c r="V35" s="95"/>
      <c r="W35" s="95"/>
      <c r="X35" s="95"/>
    </row>
    <row r="36" spans="1:24" s="1" customFormat="1" ht="34.5" customHeight="1">
      <c r="A36" s="231">
        <v>10</v>
      </c>
      <c r="B36" s="231">
        <v>3</v>
      </c>
      <c r="C36" s="20" t="s">
        <v>34</v>
      </c>
      <c r="D36" s="20" t="s">
        <v>32</v>
      </c>
      <c r="E36" s="97" t="s">
        <v>29</v>
      </c>
      <c r="F36" s="96"/>
      <c r="G36" s="64">
        <v>852</v>
      </c>
      <c r="H36" s="65" t="s">
        <v>36</v>
      </c>
      <c r="I36" s="65" t="s">
        <v>37</v>
      </c>
      <c r="J36" s="231">
        <v>1030600640</v>
      </c>
      <c r="K36" s="231" t="s">
        <v>72</v>
      </c>
      <c r="L36" s="15">
        <v>1049.3</v>
      </c>
      <c r="M36" s="16">
        <v>538</v>
      </c>
      <c r="N36" s="16">
        <v>526.5</v>
      </c>
      <c r="O36" s="14">
        <v>525.29999999999995</v>
      </c>
      <c r="P36" s="70">
        <f>O36/M36*100</f>
        <v>97.639405204460957</v>
      </c>
      <c r="Q36" s="70">
        <f t="shared" si="1"/>
        <v>99.772079772079763</v>
      </c>
    </row>
  </sheetData>
  <autoFilter ref="A11:S35"/>
  <mergeCells count="13">
    <mergeCell ref="P10:Q10"/>
    <mergeCell ref="A5:O5"/>
    <mergeCell ref="A7:N7"/>
    <mergeCell ref="M10:O10"/>
    <mergeCell ref="A1:N1"/>
    <mergeCell ref="A2:N2"/>
    <mergeCell ref="A3:N3"/>
    <mergeCell ref="A4:N4"/>
    <mergeCell ref="A10:D10"/>
    <mergeCell ref="E10:E11"/>
    <mergeCell ref="F10:F11"/>
    <mergeCell ref="G10:K10"/>
    <mergeCell ref="A6:O6"/>
  </mergeCells>
  <hyperlinks>
    <hyperlink ref="E13" location="P122" display="P122"/>
    <hyperlink ref="E26" location="P186" display="P186"/>
    <hyperlink ref="E31" location="P236" display="P236"/>
  </hyperlinks>
  <pageMargins left="0.11811023622047245" right="0" top="0.39370078740157483" bottom="0.19685039370078741"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dimension ref="A1:M42"/>
  <sheetViews>
    <sheetView view="pageBreakPreview" zoomScaleNormal="89" zoomScaleSheetLayoutView="100" workbookViewId="0">
      <pane xSplit="3" ySplit="9" topLeftCell="E31" activePane="bottomRight" state="frozen"/>
      <selection pane="topRight" activeCell="D1" sqref="D1"/>
      <selection pane="bottomLeft" activeCell="A10" sqref="A10"/>
      <selection pane="bottomRight" activeCell="E10" sqref="E10:H10"/>
    </sheetView>
  </sheetViews>
  <sheetFormatPr defaultRowHeight="15"/>
  <cols>
    <col min="1" max="1" width="5.85546875" style="49" customWidth="1"/>
    <col min="2" max="2" width="5.140625" style="49" customWidth="1"/>
    <col min="3" max="3" width="16.28515625" style="49" customWidth="1"/>
    <col min="4" max="4" width="22.85546875" style="49" customWidth="1"/>
    <col min="5" max="5" width="17.28515625" style="49" customWidth="1"/>
    <col min="6" max="6" width="9.140625" style="49"/>
    <col min="7" max="7" width="12.28515625" style="49" customWidth="1"/>
    <col min="8" max="8" width="17.7109375" style="49" customWidth="1"/>
    <col min="9" max="16384" width="9.140625" style="49"/>
  </cols>
  <sheetData>
    <row r="1" spans="1:13">
      <c r="A1" s="112"/>
      <c r="B1" s="112"/>
      <c r="C1" s="112"/>
      <c r="D1" s="112"/>
      <c r="E1" s="265"/>
      <c r="F1" s="266"/>
      <c r="G1" s="266"/>
    </row>
    <row r="2" spans="1:13">
      <c r="A2" s="112"/>
      <c r="B2" s="112"/>
      <c r="C2" s="112"/>
      <c r="D2" s="112"/>
      <c r="E2" s="267"/>
      <c r="F2" s="267"/>
      <c r="G2" s="267"/>
    </row>
    <row r="3" spans="1:13" ht="25.5" customHeight="1">
      <c r="A3" s="268" t="s">
        <v>103</v>
      </c>
      <c r="B3" s="268"/>
      <c r="C3" s="268"/>
      <c r="D3" s="268"/>
      <c r="E3" s="268"/>
      <c r="F3" s="268"/>
      <c r="G3" s="268"/>
      <c r="H3" s="268"/>
    </row>
    <row r="4" spans="1:13">
      <c r="A4" s="111"/>
      <c r="B4" s="111"/>
      <c r="C4" s="111"/>
      <c r="D4" s="111"/>
      <c r="E4" s="111"/>
      <c r="F4" s="111"/>
      <c r="G4" s="111"/>
    </row>
    <row r="5" spans="1:13" ht="33" customHeight="1">
      <c r="A5" s="268" t="s">
        <v>51</v>
      </c>
      <c r="B5" s="268"/>
      <c r="C5" s="268"/>
      <c r="D5" s="268"/>
      <c r="E5" s="268"/>
      <c r="F5" s="268"/>
      <c r="G5" s="268"/>
      <c r="H5" s="268"/>
    </row>
    <row r="6" spans="1:13">
      <c r="A6" s="113" t="s">
        <v>52</v>
      </c>
      <c r="B6" s="113"/>
      <c r="C6" s="113"/>
      <c r="D6" s="113"/>
      <c r="E6" s="113"/>
      <c r="F6" s="113"/>
      <c r="G6" s="113"/>
      <c r="H6" s="114"/>
    </row>
    <row r="7" spans="1:13">
      <c r="A7" s="110"/>
      <c r="B7" s="110"/>
      <c r="C7" s="109"/>
      <c r="D7" s="264"/>
      <c r="E7" s="264"/>
      <c r="F7" s="264"/>
      <c r="G7" s="264"/>
    </row>
    <row r="8" spans="1:13" ht="51">
      <c r="A8" s="269" t="s">
        <v>0</v>
      </c>
      <c r="B8" s="269"/>
      <c r="C8" s="269" t="s">
        <v>102</v>
      </c>
      <c r="D8" s="269" t="s">
        <v>101</v>
      </c>
      <c r="E8" s="269" t="s">
        <v>100</v>
      </c>
      <c r="F8" s="269"/>
      <c r="G8" s="270"/>
      <c r="H8" s="91" t="s">
        <v>99</v>
      </c>
      <c r="I8" s="108"/>
      <c r="J8" s="108"/>
      <c r="K8" s="108"/>
      <c r="L8" s="108"/>
      <c r="M8" s="107"/>
    </row>
    <row r="9" spans="1:13" ht="53.25" customHeight="1">
      <c r="A9" s="106" t="s">
        <v>1</v>
      </c>
      <c r="B9" s="106" t="s">
        <v>2</v>
      </c>
      <c r="C9" s="270" t="s">
        <v>60</v>
      </c>
      <c r="D9" s="270"/>
      <c r="E9" s="106" t="s">
        <v>98</v>
      </c>
      <c r="F9" s="271" t="s">
        <v>97</v>
      </c>
      <c r="G9" s="272"/>
      <c r="H9" s="105"/>
    </row>
    <row r="10" spans="1:13">
      <c r="A10" s="255" t="s">
        <v>92</v>
      </c>
      <c r="B10" s="261"/>
      <c r="C10" s="252" t="s">
        <v>96</v>
      </c>
      <c r="D10" s="104" t="s">
        <v>17</v>
      </c>
      <c r="E10" s="186">
        <f>E11+E14+E15+E16+E17</f>
        <v>57155.3</v>
      </c>
      <c r="F10" s="245">
        <f t="shared" ref="F10:G10" si="0">F11+F14+F15+F16+F17</f>
        <v>68977.599999999991</v>
      </c>
      <c r="G10" s="246">
        <f t="shared" si="0"/>
        <v>0</v>
      </c>
      <c r="H10" s="228">
        <f>F10/E10*100</f>
        <v>120.68452094556407</v>
      </c>
      <c r="I10" s="227"/>
      <c r="J10" s="227"/>
      <c r="K10" s="227"/>
      <c r="L10" s="227"/>
      <c r="M10" s="227"/>
    </row>
    <row r="11" spans="1:13" ht="26.25" customHeight="1">
      <c r="A11" s="255"/>
      <c r="B11" s="262"/>
      <c r="C11" s="253"/>
      <c r="D11" s="103" t="s">
        <v>90</v>
      </c>
      <c r="E11" s="188">
        <f>E19+E27+E35</f>
        <v>56855.3</v>
      </c>
      <c r="F11" s="243">
        <f t="shared" ref="F11:G11" si="1">F19+F27+F35</f>
        <v>68498.899999999994</v>
      </c>
      <c r="G11" s="244">
        <f t="shared" si="1"/>
        <v>0</v>
      </c>
      <c r="H11" s="229">
        <f t="shared" ref="H11:H12" si="2">F11/E11*100</f>
        <v>120.47935724549865</v>
      </c>
      <c r="I11" s="227"/>
      <c r="J11" s="227"/>
      <c r="K11" s="227"/>
      <c r="L11" s="227"/>
      <c r="M11" s="227"/>
    </row>
    <row r="12" spans="1:13" ht="25.5" customHeight="1">
      <c r="A12" s="255"/>
      <c r="B12" s="262"/>
      <c r="C12" s="253"/>
      <c r="D12" s="103" t="s">
        <v>89</v>
      </c>
      <c r="E12" s="188">
        <f>E20+E28</f>
        <v>4968.4000000000005</v>
      </c>
      <c r="F12" s="243">
        <f t="shared" ref="F12:G12" si="3">F20+F28</f>
        <v>4968.4000000000005</v>
      </c>
      <c r="G12" s="244">
        <f t="shared" si="3"/>
        <v>0</v>
      </c>
      <c r="H12" s="187">
        <f t="shared" si="2"/>
        <v>100</v>
      </c>
    </row>
    <row r="13" spans="1:13" ht="26.25" customHeight="1">
      <c r="A13" s="255"/>
      <c r="B13" s="262"/>
      <c r="C13" s="253"/>
      <c r="D13" s="102" t="s">
        <v>88</v>
      </c>
      <c r="E13" s="188">
        <v>0</v>
      </c>
      <c r="F13" s="243">
        <v>0</v>
      </c>
      <c r="G13" s="244"/>
      <c r="H13" s="187"/>
    </row>
    <row r="14" spans="1:13" ht="51.75" customHeight="1">
      <c r="A14" s="255"/>
      <c r="B14" s="262"/>
      <c r="C14" s="253"/>
      <c r="D14" s="102" t="s">
        <v>87</v>
      </c>
      <c r="E14" s="188">
        <v>0</v>
      </c>
      <c r="F14" s="243">
        <v>0</v>
      </c>
      <c r="G14" s="244"/>
      <c r="H14" s="187"/>
    </row>
    <row r="15" spans="1:13" ht="64.5" customHeight="1">
      <c r="A15" s="255"/>
      <c r="B15" s="262"/>
      <c r="C15" s="253"/>
      <c r="D15" s="102" t="s">
        <v>95</v>
      </c>
      <c r="E15" s="188">
        <v>0</v>
      </c>
      <c r="F15" s="243">
        <v>0</v>
      </c>
      <c r="G15" s="244"/>
      <c r="H15" s="187"/>
    </row>
    <row r="16" spans="1:13" ht="49.5" customHeight="1">
      <c r="A16" s="255"/>
      <c r="B16" s="262"/>
      <c r="C16" s="253"/>
      <c r="D16" s="102" t="s">
        <v>85</v>
      </c>
      <c r="E16" s="189">
        <f>E24+E32+E40</f>
        <v>300</v>
      </c>
      <c r="F16" s="243">
        <f t="shared" ref="F16:G16" si="4">F24+F32+F40</f>
        <v>478.7</v>
      </c>
      <c r="G16" s="244">
        <f t="shared" si="4"/>
        <v>0</v>
      </c>
      <c r="H16" s="187">
        <f>F16/E16*100</f>
        <v>159.56666666666666</v>
      </c>
    </row>
    <row r="17" spans="1:8" ht="15.75" customHeight="1">
      <c r="A17" s="256"/>
      <c r="B17" s="263"/>
      <c r="C17" s="254"/>
      <c r="D17" s="102" t="s">
        <v>84</v>
      </c>
      <c r="E17" s="189"/>
      <c r="F17" s="243"/>
      <c r="G17" s="244"/>
      <c r="H17" s="187"/>
    </row>
    <row r="18" spans="1:8">
      <c r="A18" s="255" t="s">
        <v>92</v>
      </c>
      <c r="B18" s="257" t="s">
        <v>30</v>
      </c>
      <c r="C18" s="252" t="s">
        <v>94</v>
      </c>
      <c r="D18" s="104" t="s">
        <v>17</v>
      </c>
      <c r="E18" s="186">
        <f>E19+E24</f>
        <v>42603.4</v>
      </c>
      <c r="F18" s="245">
        <f t="shared" ref="F18:G18" si="5">F19+F24</f>
        <v>41731.5</v>
      </c>
      <c r="G18" s="246">
        <f t="shared" si="5"/>
        <v>0</v>
      </c>
      <c r="H18" s="187">
        <f t="shared" ref="H18:H20" si="6">F18/E18*100</f>
        <v>97.953449724669866</v>
      </c>
    </row>
    <row r="19" spans="1:8" ht="25.5" customHeight="1">
      <c r="A19" s="255"/>
      <c r="B19" s="258"/>
      <c r="C19" s="253"/>
      <c r="D19" s="103" t="s">
        <v>90</v>
      </c>
      <c r="E19" s="189">
        <v>42353.4</v>
      </c>
      <c r="F19" s="243">
        <v>41252.800000000003</v>
      </c>
      <c r="G19" s="244"/>
      <c r="H19" s="187">
        <f t="shared" si="6"/>
        <v>97.401389262727434</v>
      </c>
    </row>
    <row r="20" spans="1:8" ht="25.5" customHeight="1">
      <c r="A20" s="255"/>
      <c r="B20" s="258"/>
      <c r="C20" s="253"/>
      <c r="D20" s="103" t="s">
        <v>89</v>
      </c>
      <c r="E20" s="188">
        <v>4688.55</v>
      </c>
      <c r="F20" s="243">
        <v>4688.55</v>
      </c>
      <c r="G20" s="244"/>
      <c r="H20" s="187">
        <f t="shared" si="6"/>
        <v>100</v>
      </c>
    </row>
    <row r="21" spans="1:8" ht="26.25" customHeight="1">
      <c r="A21" s="255"/>
      <c r="B21" s="258"/>
      <c r="C21" s="253"/>
      <c r="D21" s="102" t="s">
        <v>88</v>
      </c>
      <c r="E21" s="188">
        <v>0</v>
      </c>
      <c r="F21" s="243">
        <v>0</v>
      </c>
      <c r="G21" s="244"/>
      <c r="H21" s="187"/>
    </row>
    <row r="22" spans="1:8" ht="52.5" customHeight="1">
      <c r="A22" s="255"/>
      <c r="B22" s="258"/>
      <c r="C22" s="253"/>
      <c r="D22" s="102" t="s">
        <v>87</v>
      </c>
      <c r="E22" s="188">
        <v>0</v>
      </c>
      <c r="F22" s="243">
        <v>0</v>
      </c>
      <c r="G22" s="244"/>
      <c r="H22" s="187"/>
    </row>
    <row r="23" spans="1:8" ht="63.75" customHeight="1">
      <c r="A23" s="255"/>
      <c r="B23" s="258"/>
      <c r="C23" s="253"/>
      <c r="D23" s="102" t="s">
        <v>86</v>
      </c>
      <c r="E23" s="188">
        <v>0</v>
      </c>
      <c r="F23" s="243">
        <v>0</v>
      </c>
      <c r="G23" s="244"/>
      <c r="H23" s="187"/>
    </row>
    <row r="24" spans="1:8" ht="51" customHeight="1">
      <c r="A24" s="255"/>
      <c r="B24" s="258"/>
      <c r="C24" s="253"/>
      <c r="D24" s="102" t="s">
        <v>85</v>
      </c>
      <c r="E24" s="189">
        <v>250</v>
      </c>
      <c r="F24" s="243">
        <v>478.7</v>
      </c>
      <c r="G24" s="244"/>
      <c r="H24" s="187">
        <f>F24/E24*100</f>
        <v>191.48000000000002</v>
      </c>
    </row>
    <row r="25" spans="1:8" ht="14.25" customHeight="1">
      <c r="A25" s="256"/>
      <c r="B25" s="259"/>
      <c r="C25" s="254"/>
      <c r="D25" s="102" t="s">
        <v>84</v>
      </c>
      <c r="E25" s="189"/>
      <c r="F25" s="243"/>
      <c r="G25" s="244"/>
      <c r="H25" s="187"/>
    </row>
    <row r="26" spans="1:8">
      <c r="A26" s="255" t="s">
        <v>92</v>
      </c>
      <c r="B26" s="257" t="s">
        <v>32</v>
      </c>
      <c r="C26" s="252" t="s">
        <v>93</v>
      </c>
      <c r="D26" s="104" t="s">
        <v>17</v>
      </c>
      <c r="E26" s="190">
        <f>E27+E32</f>
        <v>2148.1</v>
      </c>
      <c r="F26" s="245">
        <f t="shared" ref="F26:G26" si="7">F27+F32</f>
        <v>2098.1</v>
      </c>
      <c r="G26" s="246">
        <f t="shared" si="7"/>
        <v>0</v>
      </c>
      <c r="H26" s="187">
        <f t="shared" ref="H26:H28" si="8">F26/E26*100</f>
        <v>97.672361621898418</v>
      </c>
    </row>
    <row r="27" spans="1:8" ht="25.5" customHeight="1">
      <c r="A27" s="260"/>
      <c r="B27" s="258"/>
      <c r="C27" s="253"/>
      <c r="D27" s="103" t="s">
        <v>90</v>
      </c>
      <c r="E27" s="189">
        <v>2098.1</v>
      </c>
      <c r="F27" s="243">
        <v>2098.1</v>
      </c>
      <c r="G27" s="244"/>
      <c r="H27" s="187">
        <f t="shared" si="8"/>
        <v>100</v>
      </c>
    </row>
    <row r="28" spans="1:8" ht="25.5" customHeight="1">
      <c r="A28" s="260"/>
      <c r="B28" s="258"/>
      <c r="C28" s="253"/>
      <c r="D28" s="103" t="s">
        <v>89</v>
      </c>
      <c r="E28" s="188">
        <v>279.85000000000002</v>
      </c>
      <c r="F28" s="243">
        <v>279.85000000000002</v>
      </c>
      <c r="G28" s="244"/>
      <c r="H28" s="187">
        <f t="shared" si="8"/>
        <v>100</v>
      </c>
    </row>
    <row r="29" spans="1:8" ht="24.75" customHeight="1">
      <c r="A29" s="260"/>
      <c r="B29" s="258"/>
      <c r="C29" s="253"/>
      <c r="D29" s="102" t="s">
        <v>88</v>
      </c>
      <c r="E29" s="188">
        <v>0</v>
      </c>
      <c r="F29" s="243">
        <v>0</v>
      </c>
      <c r="G29" s="244"/>
      <c r="H29" s="187"/>
    </row>
    <row r="30" spans="1:8" ht="49.5" customHeight="1">
      <c r="A30" s="260"/>
      <c r="B30" s="258"/>
      <c r="C30" s="253"/>
      <c r="D30" s="102" t="s">
        <v>87</v>
      </c>
      <c r="E30" s="188">
        <v>0</v>
      </c>
      <c r="F30" s="243">
        <v>0</v>
      </c>
      <c r="G30" s="244"/>
      <c r="H30" s="187"/>
    </row>
    <row r="31" spans="1:8" ht="66.75" customHeight="1">
      <c r="A31" s="260"/>
      <c r="B31" s="258"/>
      <c r="C31" s="253"/>
      <c r="D31" s="102" t="s">
        <v>86</v>
      </c>
      <c r="E31" s="188">
        <v>0</v>
      </c>
      <c r="F31" s="243">
        <v>0</v>
      </c>
      <c r="G31" s="244"/>
      <c r="H31" s="187"/>
    </row>
    <row r="32" spans="1:8" ht="50.25" customHeight="1">
      <c r="A32" s="260"/>
      <c r="B32" s="258"/>
      <c r="C32" s="253"/>
      <c r="D32" s="102" t="s">
        <v>85</v>
      </c>
      <c r="E32" s="189">
        <v>50</v>
      </c>
      <c r="F32" s="243">
        <v>0</v>
      </c>
      <c r="G32" s="244"/>
      <c r="H32" s="187">
        <f>F32/E32*100</f>
        <v>0</v>
      </c>
    </row>
    <row r="33" spans="1:8" ht="15" customHeight="1">
      <c r="A33" s="260"/>
      <c r="B33" s="259"/>
      <c r="C33" s="254"/>
      <c r="D33" s="102" t="s">
        <v>84</v>
      </c>
      <c r="E33" s="189"/>
      <c r="F33" s="243"/>
      <c r="G33" s="244"/>
      <c r="H33" s="187"/>
    </row>
    <row r="34" spans="1:8">
      <c r="A34" s="247" t="s">
        <v>92</v>
      </c>
      <c r="B34" s="249" t="s">
        <v>33</v>
      </c>
      <c r="C34" s="252" t="s">
        <v>91</v>
      </c>
      <c r="D34" s="104" t="s">
        <v>17</v>
      </c>
      <c r="E34" s="186">
        <f>E35</f>
        <v>12403.8</v>
      </c>
      <c r="F34" s="245">
        <f>F35</f>
        <v>25148</v>
      </c>
      <c r="G34" s="246"/>
      <c r="H34" s="187">
        <f t="shared" ref="H34:H35" si="9">F34/E34*100</f>
        <v>202.74432028894373</v>
      </c>
    </row>
    <row r="35" spans="1:8" ht="27.75" customHeight="1">
      <c r="A35" s="248"/>
      <c r="B35" s="250"/>
      <c r="C35" s="253"/>
      <c r="D35" s="103" t="s">
        <v>90</v>
      </c>
      <c r="E35" s="189">
        <v>12403.8</v>
      </c>
      <c r="F35" s="243">
        <v>25148</v>
      </c>
      <c r="G35" s="244"/>
      <c r="H35" s="187">
        <f t="shared" si="9"/>
        <v>202.74432028894373</v>
      </c>
    </row>
    <row r="36" spans="1:8" ht="27" customHeight="1">
      <c r="A36" s="248"/>
      <c r="B36" s="250"/>
      <c r="C36" s="253"/>
      <c r="D36" s="103" t="s">
        <v>89</v>
      </c>
      <c r="E36" s="188">
        <v>0</v>
      </c>
      <c r="F36" s="243">
        <v>0</v>
      </c>
      <c r="G36" s="244"/>
      <c r="H36" s="187"/>
    </row>
    <row r="37" spans="1:8" ht="27.75" customHeight="1">
      <c r="A37" s="248"/>
      <c r="B37" s="250"/>
      <c r="C37" s="253"/>
      <c r="D37" s="102" t="s">
        <v>88</v>
      </c>
      <c r="E37" s="188">
        <v>0</v>
      </c>
      <c r="F37" s="243">
        <v>0</v>
      </c>
      <c r="G37" s="244"/>
      <c r="H37" s="187"/>
    </row>
    <row r="38" spans="1:8" ht="52.5" customHeight="1">
      <c r="A38" s="248"/>
      <c r="B38" s="250"/>
      <c r="C38" s="253"/>
      <c r="D38" s="102" t="s">
        <v>87</v>
      </c>
      <c r="E38" s="188">
        <v>0</v>
      </c>
      <c r="F38" s="243">
        <v>0</v>
      </c>
      <c r="G38" s="244"/>
      <c r="H38" s="187"/>
    </row>
    <row r="39" spans="1:8" ht="62.25" customHeight="1">
      <c r="A39" s="248"/>
      <c r="B39" s="250"/>
      <c r="C39" s="253"/>
      <c r="D39" s="102" t="s">
        <v>86</v>
      </c>
      <c r="E39" s="188">
        <v>0</v>
      </c>
      <c r="F39" s="243">
        <v>0</v>
      </c>
      <c r="G39" s="244"/>
      <c r="H39" s="187"/>
    </row>
    <row r="40" spans="1:8" ht="51" customHeight="1">
      <c r="A40" s="248"/>
      <c r="B40" s="250"/>
      <c r="C40" s="253"/>
      <c r="D40" s="102" t="s">
        <v>85</v>
      </c>
      <c r="E40" s="188">
        <v>0</v>
      </c>
      <c r="F40" s="243">
        <v>0</v>
      </c>
      <c r="G40" s="244"/>
      <c r="H40" s="187"/>
    </row>
    <row r="41" spans="1:8" ht="12.75" customHeight="1">
      <c r="A41" s="248"/>
      <c r="B41" s="251"/>
      <c r="C41" s="254"/>
      <c r="D41" s="102" t="s">
        <v>84</v>
      </c>
      <c r="E41" s="189"/>
      <c r="F41" s="243"/>
      <c r="G41" s="244"/>
      <c r="H41" s="187"/>
    </row>
    <row r="42" spans="1:8">
      <c r="A42" s="101"/>
      <c r="B42" s="101"/>
      <c r="C42" s="101"/>
      <c r="D42" s="101"/>
      <c r="E42" s="100"/>
      <c r="F42" s="100"/>
      <c r="G42" s="100"/>
    </row>
  </sheetData>
  <mergeCells count="54">
    <mergeCell ref="A8:B8"/>
    <mergeCell ref="C8:C9"/>
    <mergeCell ref="D8:D9"/>
    <mergeCell ref="E8:G8"/>
    <mergeCell ref="F9:G9"/>
    <mergeCell ref="D7:G7"/>
    <mergeCell ref="E1:G1"/>
    <mergeCell ref="E2:G2"/>
    <mergeCell ref="A5:H5"/>
    <mergeCell ref="A3:H3"/>
    <mergeCell ref="A10:A17"/>
    <mergeCell ref="B10:B17"/>
    <mergeCell ref="C10:C17"/>
    <mergeCell ref="F16:G16"/>
    <mergeCell ref="F17:G17"/>
    <mergeCell ref="F15:G15"/>
    <mergeCell ref="F10:G10"/>
    <mergeCell ref="F11:G11"/>
    <mergeCell ref="F12:G12"/>
    <mergeCell ref="F13:G13"/>
    <mergeCell ref="F14:G14"/>
    <mergeCell ref="A18:A25"/>
    <mergeCell ref="B18:B25"/>
    <mergeCell ref="C18:C25"/>
    <mergeCell ref="A26:A33"/>
    <mergeCell ref="B26:B33"/>
    <mergeCell ref="C26:C33"/>
    <mergeCell ref="F29:G29"/>
    <mergeCell ref="A34:A41"/>
    <mergeCell ref="B34:B41"/>
    <mergeCell ref="C34:C41"/>
    <mergeCell ref="F39:G39"/>
    <mergeCell ref="F40:G40"/>
    <mergeCell ref="F18:G18"/>
    <mergeCell ref="F19:G19"/>
    <mergeCell ref="F20:G20"/>
    <mergeCell ref="F21:G21"/>
    <mergeCell ref="F22:G22"/>
    <mergeCell ref="F23:G23"/>
    <mergeCell ref="F24:G24"/>
    <mergeCell ref="F41:G41"/>
    <mergeCell ref="F30:G30"/>
    <mergeCell ref="F31:G31"/>
    <mergeCell ref="F32:G32"/>
    <mergeCell ref="F33:G33"/>
    <mergeCell ref="F34:G34"/>
    <mergeCell ref="F35:G35"/>
    <mergeCell ref="F36:G36"/>
    <mergeCell ref="F37:G37"/>
    <mergeCell ref="F38:G38"/>
    <mergeCell ref="F25:G25"/>
    <mergeCell ref="F26:G26"/>
    <mergeCell ref="F27:G27"/>
    <mergeCell ref="F28:G28"/>
  </mergeCells>
  <pageMargins left="0.11811023622047245" right="0.11811023622047245" top="0.74803149606299213" bottom="0.74803149606299213" header="0.31496062992125984" footer="0.31496062992125984"/>
  <pageSetup paperSize="9" scale="80" orientation="portrait" horizontalDpi="180" verticalDpi="180" r:id="rId1"/>
</worksheet>
</file>

<file path=xl/worksheets/sheet3.xml><?xml version="1.0" encoding="utf-8"?>
<worksheet xmlns="http://schemas.openxmlformats.org/spreadsheetml/2006/main" xmlns:r="http://schemas.openxmlformats.org/officeDocument/2006/relationships">
  <dimension ref="A1:K35"/>
  <sheetViews>
    <sheetView view="pageBreakPreview" topLeftCell="A26" zoomScale="60" zoomScaleNormal="82" workbookViewId="0">
      <selection activeCell="J27" sqref="J27"/>
    </sheetView>
  </sheetViews>
  <sheetFormatPr defaultRowHeight="15"/>
  <cols>
    <col min="1" max="1" width="4.85546875" customWidth="1"/>
    <col min="2" max="2" width="5" customWidth="1"/>
    <col min="3" max="3" width="5.42578125" customWidth="1"/>
    <col min="4" max="4" width="4.85546875" customWidth="1"/>
    <col min="5" max="5" width="33.28515625" customWidth="1"/>
    <col min="6" max="6" width="17.7109375" customWidth="1"/>
    <col min="7" max="7" width="11.7109375" customWidth="1"/>
    <col min="8" max="8" width="14.140625" customWidth="1"/>
    <col min="9" max="9" width="24" customWidth="1"/>
    <col min="10" max="10" width="24.42578125" customWidth="1"/>
    <col min="11" max="11" width="21.5703125" customWidth="1"/>
    <col min="12" max="21" width="9.140625" customWidth="1"/>
  </cols>
  <sheetData>
    <row r="1" spans="1:11">
      <c r="A1" s="49"/>
      <c r="B1" s="49"/>
      <c r="C1" s="49"/>
      <c r="D1" s="49"/>
      <c r="E1" s="49"/>
      <c r="F1" s="49"/>
      <c r="G1" s="273"/>
      <c r="H1" s="273"/>
      <c r="I1" s="273"/>
    </row>
    <row r="2" spans="1:11" ht="15.75">
      <c r="A2" s="274" t="s">
        <v>118</v>
      </c>
      <c r="B2" s="274"/>
      <c r="C2" s="274"/>
      <c r="D2" s="274"/>
      <c r="E2" s="274"/>
      <c r="F2" s="274"/>
      <c r="G2" s="274"/>
      <c r="H2" s="274"/>
      <c r="I2" s="274"/>
    </row>
    <row r="3" spans="1:11">
      <c r="A3" s="121"/>
      <c r="B3" s="121"/>
      <c r="C3" s="121"/>
      <c r="D3" s="121"/>
      <c r="E3" s="121"/>
      <c r="F3" s="121"/>
      <c r="G3" s="121"/>
      <c r="H3" s="121"/>
      <c r="I3" s="121"/>
    </row>
    <row r="4" spans="1:11" ht="15.75">
      <c r="A4" s="122" t="s">
        <v>51</v>
      </c>
      <c r="B4" s="122"/>
      <c r="C4" s="122"/>
      <c r="D4" s="122"/>
      <c r="E4" s="122"/>
      <c r="F4" s="122"/>
      <c r="G4" s="122"/>
      <c r="H4" s="122"/>
      <c r="I4" s="122"/>
    </row>
    <row r="5" spans="1:11" ht="15.75">
      <c r="A5" s="274" t="s">
        <v>117</v>
      </c>
      <c r="B5" s="274"/>
      <c r="C5" s="274"/>
      <c r="D5" s="274"/>
      <c r="E5" s="274"/>
      <c r="F5" s="274"/>
      <c r="G5" s="274"/>
      <c r="H5" s="274"/>
      <c r="I5" s="274"/>
    </row>
    <row r="6" spans="1:11">
      <c r="A6" s="121"/>
      <c r="B6" s="121"/>
      <c r="C6" s="121"/>
      <c r="D6" s="121"/>
      <c r="E6" s="121"/>
      <c r="F6" s="121"/>
      <c r="G6" s="121"/>
      <c r="H6" s="121"/>
      <c r="I6" s="121"/>
    </row>
    <row r="7" spans="1:11">
      <c r="A7" s="121"/>
      <c r="B7" s="121"/>
      <c r="C7" s="121"/>
      <c r="D7" s="121"/>
      <c r="E7" s="121"/>
      <c r="F7" s="121"/>
      <c r="G7" s="121"/>
      <c r="H7" s="121"/>
      <c r="I7" s="121"/>
    </row>
    <row r="8" spans="1:11">
      <c r="A8" s="121"/>
      <c r="B8" s="121"/>
      <c r="C8" s="121"/>
      <c r="D8" s="121"/>
      <c r="E8" s="121"/>
      <c r="F8" s="121"/>
      <c r="G8" s="121"/>
      <c r="H8" s="121"/>
      <c r="I8" s="121"/>
    </row>
    <row r="9" spans="1:11" ht="60" customHeight="1">
      <c r="A9" s="277" t="s">
        <v>116</v>
      </c>
      <c r="B9" s="277"/>
      <c r="C9" s="277"/>
      <c r="D9" s="277"/>
      <c r="E9" s="278" t="s">
        <v>115</v>
      </c>
      <c r="F9" s="278" t="s">
        <v>114</v>
      </c>
      <c r="G9" s="278" t="s">
        <v>113</v>
      </c>
      <c r="H9" s="278" t="s">
        <v>112</v>
      </c>
      <c r="I9" s="278" t="s">
        <v>111</v>
      </c>
      <c r="J9" s="275" t="s">
        <v>110</v>
      </c>
      <c r="K9" s="275" t="s">
        <v>109</v>
      </c>
    </row>
    <row r="10" spans="1:11" ht="102.75" customHeight="1">
      <c r="A10" s="120" t="s">
        <v>1</v>
      </c>
      <c r="B10" s="120" t="s">
        <v>108</v>
      </c>
      <c r="C10" s="120" t="s">
        <v>107</v>
      </c>
      <c r="D10" s="120" t="s">
        <v>4</v>
      </c>
      <c r="E10" s="279"/>
      <c r="F10" s="279"/>
      <c r="G10" s="279"/>
      <c r="H10" s="279"/>
      <c r="I10" s="279"/>
      <c r="J10" s="276"/>
      <c r="K10" s="276"/>
    </row>
    <row r="11" spans="1:11" ht="175.5" customHeight="1">
      <c r="A11" s="195">
        <v>10</v>
      </c>
      <c r="B11" s="195">
        <v>1</v>
      </c>
      <c r="C11" s="47"/>
      <c r="D11" s="47"/>
      <c r="E11" s="119" t="s">
        <v>106</v>
      </c>
      <c r="F11" s="196" t="s">
        <v>184</v>
      </c>
      <c r="G11" s="194"/>
      <c r="H11" s="194"/>
      <c r="I11" s="47"/>
      <c r="J11" s="47"/>
      <c r="K11" s="118" t="s">
        <v>181</v>
      </c>
    </row>
    <row r="12" spans="1:11" ht="96.75" customHeight="1">
      <c r="A12" s="117" t="s">
        <v>92</v>
      </c>
      <c r="B12" s="117" t="s">
        <v>124</v>
      </c>
      <c r="C12" s="211" t="s">
        <v>32</v>
      </c>
      <c r="D12" s="117"/>
      <c r="E12" s="192" t="s">
        <v>18</v>
      </c>
      <c r="F12" s="196" t="s">
        <v>15</v>
      </c>
      <c r="G12" s="196" t="s">
        <v>183</v>
      </c>
      <c r="H12" s="196" t="s">
        <v>183</v>
      </c>
      <c r="I12" s="115"/>
      <c r="J12" s="193"/>
      <c r="K12" s="118" t="s">
        <v>181</v>
      </c>
    </row>
    <row r="13" spans="1:11" ht="227.25" customHeight="1">
      <c r="A13" s="198">
        <v>10</v>
      </c>
      <c r="B13" s="198">
        <v>1</v>
      </c>
      <c r="C13" s="211" t="s">
        <v>32</v>
      </c>
      <c r="D13" s="117" t="s">
        <v>30</v>
      </c>
      <c r="E13" s="197" t="s">
        <v>19</v>
      </c>
      <c r="F13" s="196" t="s">
        <v>15</v>
      </c>
      <c r="G13" s="196" t="s">
        <v>183</v>
      </c>
      <c r="H13" s="196" t="s">
        <v>183</v>
      </c>
      <c r="I13" s="115" t="s">
        <v>192</v>
      </c>
      <c r="J13" s="192" t="s">
        <v>193</v>
      </c>
      <c r="K13" s="199" t="s">
        <v>185</v>
      </c>
    </row>
    <row r="14" spans="1:11" ht="409.6" customHeight="1">
      <c r="A14" s="198">
        <v>10</v>
      </c>
      <c r="B14" s="198">
        <v>1</v>
      </c>
      <c r="C14" s="211" t="s">
        <v>32</v>
      </c>
      <c r="D14" s="117" t="s">
        <v>32</v>
      </c>
      <c r="E14" s="197" t="s">
        <v>20</v>
      </c>
      <c r="F14" s="196" t="s">
        <v>15</v>
      </c>
      <c r="G14" s="196" t="s">
        <v>183</v>
      </c>
      <c r="H14" s="196" t="s">
        <v>183</v>
      </c>
      <c r="I14" s="200" t="s">
        <v>195</v>
      </c>
      <c r="J14" s="192" t="s">
        <v>196</v>
      </c>
      <c r="K14" s="199" t="s">
        <v>185</v>
      </c>
    </row>
    <row r="15" spans="1:11" ht="409.6" customHeight="1">
      <c r="A15" s="198">
        <v>10</v>
      </c>
      <c r="B15" s="198">
        <v>1</v>
      </c>
      <c r="C15" s="117" t="s">
        <v>32</v>
      </c>
      <c r="D15" s="117" t="s">
        <v>35</v>
      </c>
      <c r="E15" s="203" t="s">
        <v>186</v>
      </c>
      <c r="F15" s="196" t="s">
        <v>15</v>
      </c>
      <c r="G15" s="196" t="s">
        <v>183</v>
      </c>
      <c r="H15" s="196" t="s">
        <v>183</v>
      </c>
      <c r="I15" s="200" t="s">
        <v>195</v>
      </c>
      <c r="J15" s="192" t="s">
        <v>196</v>
      </c>
      <c r="K15" s="193"/>
    </row>
    <row r="16" spans="1:11" ht="102.75" customHeight="1">
      <c r="A16" s="117" t="s">
        <v>92</v>
      </c>
      <c r="B16" s="211" t="s">
        <v>124</v>
      </c>
      <c r="C16" s="117" t="s">
        <v>33</v>
      </c>
      <c r="D16" s="117"/>
      <c r="E16" s="215" t="s">
        <v>187</v>
      </c>
      <c r="F16" s="196" t="s">
        <v>15</v>
      </c>
      <c r="G16" s="196" t="s">
        <v>183</v>
      </c>
      <c r="H16" s="196" t="s">
        <v>183</v>
      </c>
      <c r="I16" s="200"/>
      <c r="J16" s="192"/>
      <c r="K16" s="201"/>
    </row>
    <row r="17" spans="1:11" ht="237.75" customHeight="1">
      <c r="A17" s="117" t="s">
        <v>92</v>
      </c>
      <c r="B17" s="211" t="s">
        <v>124</v>
      </c>
      <c r="C17" s="211" t="s">
        <v>33</v>
      </c>
      <c r="D17" s="117" t="s">
        <v>31</v>
      </c>
      <c r="E17" s="215" t="s">
        <v>75</v>
      </c>
      <c r="F17" s="196" t="s">
        <v>15</v>
      </c>
      <c r="G17" s="196" t="s">
        <v>183</v>
      </c>
      <c r="H17" s="196" t="s">
        <v>183</v>
      </c>
      <c r="I17" s="200" t="s">
        <v>194</v>
      </c>
      <c r="J17" s="192" t="s">
        <v>193</v>
      </c>
      <c r="K17" s="201" t="s">
        <v>189</v>
      </c>
    </row>
    <row r="18" spans="1:11" ht="248.25" customHeight="1">
      <c r="A18" s="117" t="s">
        <v>92</v>
      </c>
      <c r="B18" s="211" t="s">
        <v>124</v>
      </c>
      <c r="C18" s="211" t="s">
        <v>33</v>
      </c>
      <c r="D18" s="117" t="s">
        <v>74</v>
      </c>
      <c r="E18" s="215" t="s">
        <v>69</v>
      </c>
      <c r="F18" s="196" t="s">
        <v>15</v>
      </c>
      <c r="G18" s="196" t="s">
        <v>183</v>
      </c>
      <c r="H18" s="196" t="s">
        <v>183</v>
      </c>
      <c r="I18" s="200" t="s">
        <v>194</v>
      </c>
      <c r="J18" s="192" t="s">
        <v>193</v>
      </c>
      <c r="K18" s="201" t="s">
        <v>189</v>
      </c>
    </row>
    <row r="19" spans="1:11" ht="287.25" customHeight="1">
      <c r="A19" s="117" t="s">
        <v>92</v>
      </c>
      <c r="B19" s="211" t="s">
        <v>124</v>
      </c>
      <c r="C19" s="117" t="s">
        <v>35</v>
      </c>
      <c r="D19" s="117"/>
      <c r="E19" s="215" t="s">
        <v>22</v>
      </c>
      <c r="F19" s="216" t="s">
        <v>15</v>
      </c>
      <c r="G19" s="196" t="s">
        <v>183</v>
      </c>
      <c r="H19" s="196" t="s">
        <v>183</v>
      </c>
      <c r="I19" s="215"/>
      <c r="J19" s="215"/>
      <c r="K19" s="199" t="s">
        <v>185</v>
      </c>
    </row>
    <row r="20" spans="1:11" ht="267.75">
      <c r="A20" s="117" t="s">
        <v>92</v>
      </c>
      <c r="B20" s="117" t="s">
        <v>30</v>
      </c>
      <c r="C20" s="211" t="s">
        <v>35</v>
      </c>
      <c r="D20" s="117" t="s">
        <v>30</v>
      </c>
      <c r="E20" s="202" t="s">
        <v>188</v>
      </c>
      <c r="F20" s="216" t="s">
        <v>15</v>
      </c>
      <c r="G20" s="196" t="s">
        <v>183</v>
      </c>
      <c r="H20" s="196" t="s">
        <v>183</v>
      </c>
      <c r="I20" s="215" t="s">
        <v>198</v>
      </c>
      <c r="J20" s="215" t="s">
        <v>197</v>
      </c>
      <c r="K20" s="199" t="s">
        <v>185</v>
      </c>
    </row>
    <row r="21" spans="1:11" ht="283.5" customHeight="1">
      <c r="A21" s="198">
        <v>10</v>
      </c>
      <c r="B21" s="211" t="s">
        <v>124</v>
      </c>
      <c r="C21" s="211" t="s">
        <v>35</v>
      </c>
      <c r="D21" s="117" t="s">
        <v>33</v>
      </c>
      <c r="E21" s="203" t="s">
        <v>186</v>
      </c>
      <c r="F21" s="216" t="s">
        <v>15</v>
      </c>
      <c r="G21" s="196" t="s">
        <v>183</v>
      </c>
      <c r="H21" s="196" t="s">
        <v>183</v>
      </c>
      <c r="I21" s="215" t="s">
        <v>198</v>
      </c>
      <c r="J21" s="215" t="s">
        <v>197</v>
      </c>
      <c r="K21" s="199" t="s">
        <v>185</v>
      </c>
    </row>
    <row r="22" spans="1:11" ht="90" customHeight="1">
      <c r="A22" s="204">
        <v>10</v>
      </c>
      <c r="B22" s="210" t="s">
        <v>122</v>
      </c>
      <c r="C22" s="204"/>
      <c r="D22" s="116"/>
      <c r="E22" s="205" t="s">
        <v>105</v>
      </c>
      <c r="F22" s="217" t="s">
        <v>15</v>
      </c>
      <c r="G22" s="196" t="s">
        <v>182</v>
      </c>
      <c r="H22" s="196" t="s">
        <v>182</v>
      </c>
      <c r="I22" s="206"/>
      <c r="J22" s="206"/>
      <c r="K22" s="118" t="s">
        <v>181</v>
      </c>
    </row>
    <row r="23" spans="1:11" ht="309.75" customHeight="1">
      <c r="A23" s="207">
        <v>10</v>
      </c>
      <c r="B23" s="211" t="s">
        <v>122</v>
      </c>
      <c r="C23" s="211" t="s">
        <v>32</v>
      </c>
      <c r="D23" s="47"/>
      <c r="E23" s="208" t="s">
        <v>25</v>
      </c>
      <c r="F23" s="216" t="s">
        <v>15</v>
      </c>
      <c r="G23" s="196" t="s">
        <v>183</v>
      </c>
      <c r="H23" s="196" t="s">
        <v>183</v>
      </c>
      <c r="I23" s="203" t="s">
        <v>199</v>
      </c>
      <c r="J23" s="203" t="s">
        <v>200</v>
      </c>
      <c r="K23" s="118" t="s">
        <v>181</v>
      </c>
    </row>
    <row r="24" spans="1:11" ht="303" customHeight="1">
      <c r="A24" s="207">
        <v>10</v>
      </c>
      <c r="B24" s="211" t="s">
        <v>122</v>
      </c>
      <c r="C24" s="211" t="s">
        <v>32</v>
      </c>
      <c r="D24" s="117" t="s">
        <v>30</v>
      </c>
      <c r="E24" s="208" t="s">
        <v>79</v>
      </c>
      <c r="F24" s="216" t="s">
        <v>15</v>
      </c>
      <c r="G24" s="196" t="s">
        <v>183</v>
      </c>
      <c r="H24" s="196" t="s">
        <v>183</v>
      </c>
      <c r="I24" s="203" t="s">
        <v>199</v>
      </c>
      <c r="J24" s="203" t="s">
        <v>200</v>
      </c>
      <c r="K24" s="118" t="s">
        <v>181</v>
      </c>
    </row>
    <row r="25" spans="1:11" ht="303.75" customHeight="1">
      <c r="A25" s="207">
        <v>10</v>
      </c>
      <c r="B25" s="211" t="s">
        <v>122</v>
      </c>
      <c r="C25" s="117" t="s">
        <v>32</v>
      </c>
      <c r="D25" s="117" t="s">
        <v>33</v>
      </c>
      <c r="E25" s="208" t="s">
        <v>186</v>
      </c>
      <c r="F25" s="216" t="s">
        <v>15</v>
      </c>
      <c r="G25" s="196" t="s">
        <v>183</v>
      </c>
      <c r="H25" s="196" t="s">
        <v>183</v>
      </c>
      <c r="I25" s="203" t="s">
        <v>199</v>
      </c>
      <c r="J25" s="203" t="s">
        <v>200</v>
      </c>
      <c r="K25" s="118" t="s">
        <v>181</v>
      </c>
    </row>
    <row r="26" spans="1:11" ht="120.75" customHeight="1">
      <c r="A26" s="204">
        <v>10</v>
      </c>
      <c r="B26" s="210" t="s">
        <v>130</v>
      </c>
      <c r="C26" s="117"/>
      <c r="D26" s="117"/>
      <c r="E26" s="209" t="s">
        <v>104</v>
      </c>
      <c r="F26" s="218" t="s">
        <v>15</v>
      </c>
      <c r="G26" s="196" t="s">
        <v>183</v>
      </c>
      <c r="H26" s="196" t="s">
        <v>183</v>
      </c>
      <c r="I26" s="206"/>
      <c r="J26" s="206"/>
      <c r="K26" s="199" t="s">
        <v>185</v>
      </c>
    </row>
    <row r="27" spans="1:11" ht="194.25" customHeight="1">
      <c r="A27" s="207">
        <v>10</v>
      </c>
      <c r="B27" s="211" t="s">
        <v>130</v>
      </c>
      <c r="C27" s="211" t="s">
        <v>30</v>
      </c>
      <c r="D27" s="212"/>
      <c r="E27" s="208" t="s">
        <v>80</v>
      </c>
      <c r="F27" s="219" t="s">
        <v>15</v>
      </c>
      <c r="G27" s="196" t="s">
        <v>183</v>
      </c>
      <c r="H27" s="196" t="s">
        <v>183</v>
      </c>
      <c r="I27" s="200" t="s">
        <v>191</v>
      </c>
      <c r="J27" s="200" t="s">
        <v>219</v>
      </c>
      <c r="K27" s="214" t="s">
        <v>190</v>
      </c>
    </row>
    <row r="28" spans="1:11" ht="122.25" customHeight="1">
      <c r="A28" s="207">
        <v>10</v>
      </c>
      <c r="B28" s="211" t="s">
        <v>130</v>
      </c>
      <c r="C28" s="211" t="s">
        <v>34</v>
      </c>
      <c r="D28" s="212"/>
      <c r="E28" s="208" t="s">
        <v>27</v>
      </c>
      <c r="F28" s="219" t="s">
        <v>15</v>
      </c>
      <c r="G28" s="196" t="s">
        <v>183</v>
      </c>
      <c r="H28" s="196" t="s">
        <v>183</v>
      </c>
      <c r="I28" s="47"/>
      <c r="J28" s="47"/>
      <c r="K28" s="214" t="s">
        <v>190</v>
      </c>
    </row>
    <row r="29" spans="1:11" ht="87" customHeight="1">
      <c r="A29" s="207">
        <v>10</v>
      </c>
      <c r="B29" s="211" t="s">
        <v>130</v>
      </c>
      <c r="C29" s="211" t="s">
        <v>34</v>
      </c>
      <c r="D29" s="213" t="s">
        <v>30</v>
      </c>
      <c r="E29" s="208" t="s">
        <v>28</v>
      </c>
      <c r="F29" s="219" t="s">
        <v>15</v>
      </c>
      <c r="G29" s="196" t="s">
        <v>183</v>
      </c>
      <c r="H29" s="196" t="s">
        <v>183</v>
      </c>
      <c r="I29" s="47"/>
      <c r="J29" s="47"/>
      <c r="K29" s="214" t="s">
        <v>190</v>
      </c>
    </row>
    <row r="30" spans="1:11" ht="88.5" customHeight="1">
      <c r="A30" s="207">
        <v>10</v>
      </c>
      <c r="B30" s="211" t="s">
        <v>130</v>
      </c>
      <c r="C30" s="211" t="s">
        <v>34</v>
      </c>
      <c r="D30" s="213" t="s">
        <v>32</v>
      </c>
      <c r="E30" s="208" t="s">
        <v>29</v>
      </c>
      <c r="F30" s="220" t="s">
        <v>15</v>
      </c>
      <c r="G30" s="196" t="s">
        <v>183</v>
      </c>
      <c r="H30" s="196" t="s">
        <v>183</v>
      </c>
      <c r="I30" s="47"/>
      <c r="J30" s="47"/>
      <c r="K30" s="214" t="s">
        <v>190</v>
      </c>
    </row>
    <row r="31" spans="1:11">
      <c r="A31" s="43"/>
      <c r="B31" s="43"/>
      <c r="C31" s="43"/>
      <c r="D31" s="43"/>
      <c r="E31" s="43"/>
      <c r="F31" s="43"/>
      <c r="G31" s="43"/>
      <c r="H31" s="43"/>
      <c r="I31" s="43"/>
      <c r="J31" s="43"/>
      <c r="K31" s="43"/>
    </row>
    <row r="32" spans="1:11">
      <c r="A32" s="43"/>
      <c r="B32" s="43"/>
      <c r="C32" s="43"/>
      <c r="D32" s="43"/>
      <c r="E32" s="43"/>
      <c r="F32" s="43"/>
      <c r="G32" s="43"/>
      <c r="H32" s="43"/>
      <c r="I32" s="43"/>
      <c r="J32" s="43"/>
      <c r="K32" s="43"/>
    </row>
    <row r="33" spans="1:11">
      <c r="A33" s="43"/>
      <c r="B33" s="43"/>
      <c r="C33" s="43"/>
      <c r="D33" s="43"/>
      <c r="E33" s="43"/>
      <c r="F33" s="43"/>
      <c r="G33" s="43"/>
      <c r="H33" s="43"/>
      <c r="I33" s="43"/>
      <c r="J33" s="43"/>
      <c r="K33" s="43"/>
    </row>
    <row r="34" spans="1:11">
      <c r="A34" s="43"/>
      <c r="B34" s="43"/>
      <c r="C34" s="43"/>
      <c r="D34" s="43"/>
      <c r="E34" s="43"/>
      <c r="F34" s="43"/>
      <c r="G34" s="43"/>
      <c r="H34" s="43"/>
      <c r="I34" s="43"/>
      <c r="J34" s="43"/>
      <c r="K34" s="43"/>
    </row>
    <row r="35" spans="1:11">
      <c r="A35" s="43"/>
      <c r="B35" s="43"/>
      <c r="C35" s="43"/>
      <c r="D35" s="43"/>
      <c r="E35" s="43"/>
      <c r="F35" s="43"/>
      <c r="G35" s="43"/>
      <c r="H35" s="43"/>
      <c r="I35" s="43"/>
      <c r="J35" s="43"/>
      <c r="K35" s="43"/>
    </row>
  </sheetData>
  <mergeCells count="11">
    <mergeCell ref="G1:I1"/>
    <mergeCell ref="A2:I2"/>
    <mergeCell ref="K9:K10"/>
    <mergeCell ref="A5:I5"/>
    <mergeCell ref="A9:D9"/>
    <mergeCell ref="E9:E10"/>
    <mergeCell ref="F9:F10"/>
    <mergeCell ref="G9:G10"/>
    <mergeCell ref="I9:I10"/>
    <mergeCell ref="H9:H10"/>
    <mergeCell ref="J9:J10"/>
  </mergeCells>
  <pageMargins left="0.70866141732283472" right="0.70866141732283472" top="0.74803149606299213" bottom="0.74803149606299213" header="0.31496062992125984" footer="0.31496062992125984"/>
  <pageSetup paperSize="9" scale="54" orientation="landscape" horizontalDpi="180" verticalDpi="180" r:id="rId1"/>
  <rowBreaks count="3" manualBreakCount="3">
    <brk id="18" max="10" man="1"/>
    <brk id="24" max="10" man="1"/>
    <brk id="30" max="10" man="1"/>
  </rowBreaks>
</worksheet>
</file>

<file path=xl/worksheets/sheet4.xml><?xml version="1.0" encoding="utf-8"?>
<worksheet xmlns="http://schemas.openxmlformats.org/spreadsheetml/2006/main" xmlns:r="http://schemas.openxmlformats.org/officeDocument/2006/relationships">
  <dimension ref="A1:AI15"/>
  <sheetViews>
    <sheetView topLeftCell="A13" workbookViewId="0">
      <selection activeCell="I13" sqref="I13"/>
    </sheetView>
  </sheetViews>
  <sheetFormatPr defaultRowHeight="15"/>
  <cols>
    <col min="1" max="1" width="4" customWidth="1"/>
    <col min="2" max="2" width="4.42578125" customWidth="1"/>
    <col min="3" max="3" width="4.140625" customWidth="1"/>
    <col min="4" max="4" width="5" customWidth="1"/>
    <col min="5" max="5" width="23" customWidth="1"/>
    <col min="6" max="6" width="17.85546875" customWidth="1"/>
    <col min="7" max="7" width="13" customWidth="1"/>
    <col min="8" max="8" width="9.85546875" customWidth="1"/>
    <col min="10" max="10" width="9.140625" hidden="1" customWidth="1"/>
    <col min="12" max="12" width="8.5703125" customWidth="1"/>
    <col min="13" max="13" width="10.7109375" customWidth="1"/>
    <col min="257" max="257" width="4" customWidth="1"/>
    <col min="258" max="258" width="4.42578125" customWidth="1"/>
    <col min="259" max="259" width="4.140625" customWidth="1"/>
    <col min="260" max="260" width="5" customWidth="1"/>
    <col min="261" max="261" width="16.7109375" customWidth="1"/>
    <col min="262" max="262" width="17.85546875" customWidth="1"/>
    <col min="263" max="263" width="13" customWidth="1"/>
    <col min="264" max="264" width="9.85546875" customWidth="1"/>
    <col min="266" max="266" width="0" hidden="1" customWidth="1"/>
    <col min="268" max="268" width="8.5703125" customWidth="1"/>
    <col min="269" max="269" width="10.7109375" customWidth="1"/>
    <col min="513" max="513" width="4" customWidth="1"/>
    <col min="514" max="514" width="4.42578125" customWidth="1"/>
    <col min="515" max="515" width="4.140625" customWidth="1"/>
    <col min="516" max="516" width="5" customWidth="1"/>
    <col min="517" max="517" width="16.7109375" customWidth="1"/>
    <col min="518" max="518" width="17.85546875" customWidth="1"/>
    <col min="519" max="519" width="13" customWidth="1"/>
    <col min="520" max="520" width="9.85546875" customWidth="1"/>
    <col min="522" max="522" width="0" hidden="1" customWidth="1"/>
    <col min="524" max="524" width="8.5703125" customWidth="1"/>
    <col min="525" max="525" width="10.7109375" customWidth="1"/>
    <col min="769" max="769" width="4" customWidth="1"/>
    <col min="770" max="770" width="4.42578125" customWidth="1"/>
    <col min="771" max="771" width="4.140625" customWidth="1"/>
    <col min="772" max="772" width="5" customWidth="1"/>
    <col min="773" max="773" width="16.7109375" customWidth="1"/>
    <col min="774" max="774" width="17.85546875" customWidth="1"/>
    <col min="775" max="775" width="13" customWidth="1"/>
    <col min="776" max="776" width="9.85546875" customWidth="1"/>
    <col min="778" max="778" width="0" hidden="1" customWidth="1"/>
    <col min="780" max="780" width="8.5703125" customWidth="1"/>
    <col min="781" max="781" width="10.7109375" customWidth="1"/>
    <col min="1025" max="1025" width="4" customWidth="1"/>
    <col min="1026" max="1026" width="4.42578125" customWidth="1"/>
    <col min="1027" max="1027" width="4.140625" customWidth="1"/>
    <col min="1028" max="1028" width="5" customWidth="1"/>
    <col min="1029" max="1029" width="16.7109375" customWidth="1"/>
    <col min="1030" max="1030" width="17.85546875" customWidth="1"/>
    <col min="1031" max="1031" width="13" customWidth="1"/>
    <col min="1032" max="1032" width="9.85546875" customWidth="1"/>
    <col min="1034" max="1034" width="0" hidden="1" customWidth="1"/>
    <col min="1036" max="1036" width="8.5703125" customWidth="1"/>
    <col min="1037" max="1037" width="10.7109375" customWidth="1"/>
    <col min="1281" max="1281" width="4" customWidth="1"/>
    <col min="1282" max="1282" width="4.42578125" customWidth="1"/>
    <col min="1283" max="1283" width="4.140625" customWidth="1"/>
    <col min="1284" max="1284" width="5" customWidth="1"/>
    <col min="1285" max="1285" width="16.7109375" customWidth="1"/>
    <col min="1286" max="1286" width="17.85546875" customWidth="1"/>
    <col min="1287" max="1287" width="13" customWidth="1"/>
    <col min="1288" max="1288" width="9.85546875" customWidth="1"/>
    <col min="1290" max="1290" width="0" hidden="1" customWidth="1"/>
    <col min="1292" max="1292" width="8.5703125" customWidth="1"/>
    <col min="1293" max="1293" width="10.7109375" customWidth="1"/>
    <col min="1537" max="1537" width="4" customWidth="1"/>
    <col min="1538" max="1538" width="4.42578125" customWidth="1"/>
    <col min="1539" max="1539" width="4.140625" customWidth="1"/>
    <col min="1540" max="1540" width="5" customWidth="1"/>
    <col min="1541" max="1541" width="16.7109375" customWidth="1"/>
    <col min="1542" max="1542" width="17.85546875" customWidth="1"/>
    <col min="1543" max="1543" width="13" customWidth="1"/>
    <col min="1544" max="1544" width="9.85546875" customWidth="1"/>
    <col min="1546" max="1546" width="0" hidden="1" customWidth="1"/>
    <col min="1548" max="1548" width="8.5703125" customWidth="1"/>
    <col min="1549" max="1549" width="10.7109375" customWidth="1"/>
    <col min="1793" max="1793" width="4" customWidth="1"/>
    <col min="1794" max="1794" width="4.42578125" customWidth="1"/>
    <col min="1795" max="1795" width="4.140625" customWidth="1"/>
    <col min="1796" max="1796" width="5" customWidth="1"/>
    <col min="1797" max="1797" width="16.7109375" customWidth="1"/>
    <col min="1798" max="1798" width="17.85546875" customWidth="1"/>
    <col min="1799" max="1799" width="13" customWidth="1"/>
    <col min="1800" max="1800" width="9.85546875" customWidth="1"/>
    <col min="1802" max="1802" width="0" hidden="1" customWidth="1"/>
    <col min="1804" max="1804" width="8.5703125" customWidth="1"/>
    <col min="1805" max="1805" width="10.7109375" customWidth="1"/>
    <col min="2049" max="2049" width="4" customWidth="1"/>
    <col min="2050" max="2050" width="4.42578125" customWidth="1"/>
    <col min="2051" max="2051" width="4.140625" customWidth="1"/>
    <col min="2052" max="2052" width="5" customWidth="1"/>
    <col min="2053" max="2053" width="16.7109375" customWidth="1"/>
    <col min="2054" max="2054" width="17.85546875" customWidth="1"/>
    <col min="2055" max="2055" width="13" customWidth="1"/>
    <col min="2056" max="2056" width="9.85546875" customWidth="1"/>
    <col min="2058" max="2058" width="0" hidden="1" customWidth="1"/>
    <col min="2060" max="2060" width="8.5703125" customWidth="1"/>
    <col min="2061" max="2061" width="10.7109375" customWidth="1"/>
    <col min="2305" max="2305" width="4" customWidth="1"/>
    <col min="2306" max="2306" width="4.42578125" customWidth="1"/>
    <col min="2307" max="2307" width="4.140625" customWidth="1"/>
    <col min="2308" max="2308" width="5" customWidth="1"/>
    <col min="2309" max="2309" width="16.7109375" customWidth="1"/>
    <col min="2310" max="2310" width="17.85546875" customWidth="1"/>
    <col min="2311" max="2311" width="13" customWidth="1"/>
    <col min="2312" max="2312" width="9.85546875" customWidth="1"/>
    <col min="2314" max="2314" width="0" hidden="1" customWidth="1"/>
    <col min="2316" max="2316" width="8.5703125" customWidth="1"/>
    <col min="2317" max="2317" width="10.7109375" customWidth="1"/>
    <col min="2561" max="2561" width="4" customWidth="1"/>
    <col min="2562" max="2562" width="4.42578125" customWidth="1"/>
    <col min="2563" max="2563" width="4.140625" customWidth="1"/>
    <col min="2564" max="2564" width="5" customWidth="1"/>
    <col min="2565" max="2565" width="16.7109375" customWidth="1"/>
    <col min="2566" max="2566" width="17.85546875" customWidth="1"/>
    <col min="2567" max="2567" width="13" customWidth="1"/>
    <col min="2568" max="2568" width="9.85546875" customWidth="1"/>
    <col min="2570" max="2570" width="0" hidden="1" customWidth="1"/>
    <col min="2572" max="2572" width="8.5703125" customWidth="1"/>
    <col min="2573" max="2573" width="10.7109375" customWidth="1"/>
    <col min="2817" max="2817" width="4" customWidth="1"/>
    <col min="2818" max="2818" width="4.42578125" customWidth="1"/>
    <col min="2819" max="2819" width="4.140625" customWidth="1"/>
    <col min="2820" max="2820" width="5" customWidth="1"/>
    <col min="2821" max="2821" width="16.7109375" customWidth="1"/>
    <col min="2822" max="2822" width="17.85546875" customWidth="1"/>
    <col min="2823" max="2823" width="13" customWidth="1"/>
    <col min="2824" max="2824" width="9.85546875" customWidth="1"/>
    <col min="2826" max="2826" width="0" hidden="1" customWidth="1"/>
    <col min="2828" max="2828" width="8.5703125" customWidth="1"/>
    <col min="2829" max="2829" width="10.7109375" customWidth="1"/>
    <col min="3073" max="3073" width="4" customWidth="1"/>
    <col min="3074" max="3074" width="4.42578125" customWidth="1"/>
    <col min="3075" max="3075" width="4.140625" customWidth="1"/>
    <col min="3076" max="3076" width="5" customWidth="1"/>
    <col min="3077" max="3077" width="16.7109375" customWidth="1"/>
    <col min="3078" max="3078" width="17.85546875" customWidth="1"/>
    <col min="3079" max="3079" width="13" customWidth="1"/>
    <col min="3080" max="3080" width="9.85546875" customWidth="1"/>
    <col min="3082" max="3082" width="0" hidden="1" customWidth="1"/>
    <col min="3084" max="3084" width="8.5703125" customWidth="1"/>
    <col min="3085" max="3085" width="10.7109375" customWidth="1"/>
    <col min="3329" max="3329" width="4" customWidth="1"/>
    <col min="3330" max="3330" width="4.42578125" customWidth="1"/>
    <col min="3331" max="3331" width="4.140625" customWidth="1"/>
    <col min="3332" max="3332" width="5" customWidth="1"/>
    <col min="3333" max="3333" width="16.7109375" customWidth="1"/>
    <col min="3334" max="3334" width="17.85546875" customWidth="1"/>
    <col min="3335" max="3335" width="13" customWidth="1"/>
    <col min="3336" max="3336" width="9.85546875" customWidth="1"/>
    <col min="3338" max="3338" width="0" hidden="1" customWidth="1"/>
    <col min="3340" max="3340" width="8.5703125" customWidth="1"/>
    <col min="3341" max="3341" width="10.7109375" customWidth="1"/>
    <col min="3585" max="3585" width="4" customWidth="1"/>
    <col min="3586" max="3586" width="4.42578125" customWidth="1"/>
    <col min="3587" max="3587" width="4.140625" customWidth="1"/>
    <col min="3588" max="3588" width="5" customWidth="1"/>
    <col min="3589" max="3589" width="16.7109375" customWidth="1"/>
    <col min="3590" max="3590" width="17.85546875" customWidth="1"/>
    <col min="3591" max="3591" width="13" customWidth="1"/>
    <col min="3592" max="3592" width="9.85546875" customWidth="1"/>
    <col min="3594" max="3594" width="0" hidden="1" customWidth="1"/>
    <col min="3596" max="3596" width="8.5703125" customWidth="1"/>
    <col min="3597" max="3597" width="10.7109375" customWidth="1"/>
    <col min="3841" max="3841" width="4" customWidth="1"/>
    <col min="3842" max="3842" width="4.42578125" customWidth="1"/>
    <col min="3843" max="3843" width="4.140625" customWidth="1"/>
    <col min="3844" max="3844" width="5" customWidth="1"/>
    <col min="3845" max="3845" width="16.7109375" customWidth="1"/>
    <col min="3846" max="3846" width="17.85546875" customWidth="1"/>
    <col min="3847" max="3847" width="13" customWidth="1"/>
    <col min="3848" max="3848" width="9.85546875" customWidth="1"/>
    <col min="3850" max="3850" width="0" hidden="1" customWidth="1"/>
    <col min="3852" max="3852" width="8.5703125" customWidth="1"/>
    <col min="3853" max="3853" width="10.7109375" customWidth="1"/>
    <col min="4097" max="4097" width="4" customWidth="1"/>
    <col min="4098" max="4098" width="4.42578125" customWidth="1"/>
    <col min="4099" max="4099" width="4.140625" customWidth="1"/>
    <col min="4100" max="4100" width="5" customWidth="1"/>
    <col min="4101" max="4101" width="16.7109375" customWidth="1"/>
    <col min="4102" max="4102" width="17.85546875" customWidth="1"/>
    <col min="4103" max="4103" width="13" customWidth="1"/>
    <col min="4104" max="4104" width="9.85546875" customWidth="1"/>
    <col min="4106" max="4106" width="0" hidden="1" customWidth="1"/>
    <col min="4108" max="4108" width="8.5703125" customWidth="1"/>
    <col min="4109" max="4109" width="10.7109375" customWidth="1"/>
    <col min="4353" max="4353" width="4" customWidth="1"/>
    <col min="4354" max="4354" width="4.42578125" customWidth="1"/>
    <col min="4355" max="4355" width="4.140625" customWidth="1"/>
    <col min="4356" max="4356" width="5" customWidth="1"/>
    <col min="4357" max="4357" width="16.7109375" customWidth="1"/>
    <col min="4358" max="4358" width="17.85546875" customWidth="1"/>
    <col min="4359" max="4359" width="13" customWidth="1"/>
    <col min="4360" max="4360" width="9.85546875" customWidth="1"/>
    <col min="4362" max="4362" width="0" hidden="1" customWidth="1"/>
    <col min="4364" max="4364" width="8.5703125" customWidth="1"/>
    <col min="4365" max="4365" width="10.7109375" customWidth="1"/>
    <col min="4609" max="4609" width="4" customWidth="1"/>
    <col min="4610" max="4610" width="4.42578125" customWidth="1"/>
    <col min="4611" max="4611" width="4.140625" customWidth="1"/>
    <col min="4612" max="4612" width="5" customWidth="1"/>
    <col min="4613" max="4613" width="16.7109375" customWidth="1"/>
    <col min="4614" max="4614" width="17.85546875" customWidth="1"/>
    <col min="4615" max="4615" width="13" customWidth="1"/>
    <col min="4616" max="4616" width="9.85546875" customWidth="1"/>
    <col min="4618" max="4618" width="0" hidden="1" customWidth="1"/>
    <col min="4620" max="4620" width="8.5703125" customWidth="1"/>
    <col min="4621" max="4621" width="10.7109375" customWidth="1"/>
    <col min="4865" max="4865" width="4" customWidth="1"/>
    <col min="4866" max="4866" width="4.42578125" customWidth="1"/>
    <col min="4867" max="4867" width="4.140625" customWidth="1"/>
    <col min="4868" max="4868" width="5" customWidth="1"/>
    <col min="4869" max="4869" width="16.7109375" customWidth="1"/>
    <col min="4870" max="4870" width="17.85546875" customWidth="1"/>
    <col min="4871" max="4871" width="13" customWidth="1"/>
    <col min="4872" max="4872" width="9.85546875" customWidth="1"/>
    <col min="4874" max="4874" width="0" hidden="1" customWidth="1"/>
    <col min="4876" max="4876" width="8.5703125" customWidth="1"/>
    <col min="4877" max="4877" width="10.7109375" customWidth="1"/>
    <col min="5121" max="5121" width="4" customWidth="1"/>
    <col min="5122" max="5122" width="4.42578125" customWidth="1"/>
    <col min="5123" max="5123" width="4.140625" customWidth="1"/>
    <col min="5124" max="5124" width="5" customWidth="1"/>
    <col min="5125" max="5125" width="16.7109375" customWidth="1"/>
    <col min="5126" max="5126" width="17.85546875" customWidth="1"/>
    <col min="5127" max="5127" width="13" customWidth="1"/>
    <col min="5128" max="5128" width="9.85546875" customWidth="1"/>
    <col min="5130" max="5130" width="0" hidden="1" customWidth="1"/>
    <col min="5132" max="5132" width="8.5703125" customWidth="1"/>
    <col min="5133" max="5133" width="10.7109375" customWidth="1"/>
    <col min="5377" max="5377" width="4" customWidth="1"/>
    <col min="5378" max="5378" width="4.42578125" customWidth="1"/>
    <col min="5379" max="5379" width="4.140625" customWidth="1"/>
    <col min="5380" max="5380" width="5" customWidth="1"/>
    <col min="5381" max="5381" width="16.7109375" customWidth="1"/>
    <col min="5382" max="5382" width="17.85546875" customWidth="1"/>
    <col min="5383" max="5383" width="13" customWidth="1"/>
    <col min="5384" max="5384" width="9.85546875" customWidth="1"/>
    <col min="5386" max="5386" width="0" hidden="1" customWidth="1"/>
    <col min="5388" max="5388" width="8.5703125" customWidth="1"/>
    <col min="5389" max="5389" width="10.7109375" customWidth="1"/>
    <col min="5633" max="5633" width="4" customWidth="1"/>
    <col min="5634" max="5634" width="4.42578125" customWidth="1"/>
    <col min="5635" max="5635" width="4.140625" customWidth="1"/>
    <col min="5636" max="5636" width="5" customWidth="1"/>
    <col min="5637" max="5637" width="16.7109375" customWidth="1"/>
    <col min="5638" max="5638" width="17.85546875" customWidth="1"/>
    <col min="5639" max="5639" width="13" customWidth="1"/>
    <col min="5640" max="5640" width="9.85546875" customWidth="1"/>
    <col min="5642" max="5642" width="0" hidden="1" customWidth="1"/>
    <col min="5644" max="5644" width="8.5703125" customWidth="1"/>
    <col min="5645" max="5645" width="10.7109375" customWidth="1"/>
    <col min="5889" max="5889" width="4" customWidth="1"/>
    <col min="5890" max="5890" width="4.42578125" customWidth="1"/>
    <col min="5891" max="5891" width="4.140625" customWidth="1"/>
    <col min="5892" max="5892" width="5" customWidth="1"/>
    <col min="5893" max="5893" width="16.7109375" customWidth="1"/>
    <col min="5894" max="5894" width="17.85546875" customWidth="1"/>
    <col min="5895" max="5895" width="13" customWidth="1"/>
    <col min="5896" max="5896" width="9.85546875" customWidth="1"/>
    <col min="5898" max="5898" width="0" hidden="1" customWidth="1"/>
    <col min="5900" max="5900" width="8.5703125" customWidth="1"/>
    <col min="5901" max="5901" width="10.7109375" customWidth="1"/>
    <col min="6145" max="6145" width="4" customWidth="1"/>
    <col min="6146" max="6146" width="4.42578125" customWidth="1"/>
    <col min="6147" max="6147" width="4.140625" customWidth="1"/>
    <col min="6148" max="6148" width="5" customWidth="1"/>
    <col min="6149" max="6149" width="16.7109375" customWidth="1"/>
    <col min="6150" max="6150" width="17.85546875" customWidth="1"/>
    <col min="6151" max="6151" width="13" customWidth="1"/>
    <col min="6152" max="6152" width="9.85546875" customWidth="1"/>
    <col min="6154" max="6154" width="0" hidden="1" customWidth="1"/>
    <col min="6156" max="6156" width="8.5703125" customWidth="1"/>
    <col min="6157" max="6157" width="10.7109375" customWidth="1"/>
    <col min="6401" max="6401" width="4" customWidth="1"/>
    <col min="6402" max="6402" width="4.42578125" customWidth="1"/>
    <col min="6403" max="6403" width="4.140625" customWidth="1"/>
    <col min="6404" max="6404" width="5" customWidth="1"/>
    <col min="6405" max="6405" width="16.7109375" customWidth="1"/>
    <col min="6406" max="6406" width="17.85546875" customWidth="1"/>
    <col min="6407" max="6407" width="13" customWidth="1"/>
    <col min="6408" max="6408" width="9.85546875" customWidth="1"/>
    <col min="6410" max="6410" width="0" hidden="1" customWidth="1"/>
    <col min="6412" max="6412" width="8.5703125" customWidth="1"/>
    <col min="6413" max="6413" width="10.7109375" customWidth="1"/>
    <col min="6657" max="6657" width="4" customWidth="1"/>
    <col min="6658" max="6658" width="4.42578125" customWidth="1"/>
    <col min="6659" max="6659" width="4.140625" customWidth="1"/>
    <col min="6660" max="6660" width="5" customWidth="1"/>
    <col min="6661" max="6661" width="16.7109375" customWidth="1"/>
    <col min="6662" max="6662" width="17.85546875" customWidth="1"/>
    <col min="6663" max="6663" width="13" customWidth="1"/>
    <col min="6664" max="6664" width="9.85546875" customWidth="1"/>
    <col min="6666" max="6666" width="0" hidden="1" customWidth="1"/>
    <col min="6668" max="6668" width="8.5703125" customWidth="1"/>
    <col min="6669" max="6669" width="10.7109375" customWidth="1"/>
    <col min="6913" max="6913" width="4" customWidth="1"/>
    <col min="6914" max="6914" width="4.42578125" customWidth="1"/>
    <col min="6915" max="6915" width="4.140625" customWidth="1"/>
    <col min="6916" max="6916" width="5" customWidth="1"/>
    <col min="6917" max="6917" width="16.7109375" customWidth="1"/>
    <col min="6918" max="6918" width="17.85546875" customWidth="1"/>
    <col min="6919" max="6919" width="13" customWidth="1"/>
    <col min="6920" max="6920" width="9.85546875" customWidth="1"/>
    <col min="6922" max="6922" width="0" hidden="1" customWidth="1"/>
    <col min="6924" max="6924" width="8.5703125" customWidth="1"/>
    <col min="6925" max="6925" width="10.7109375" customWidth="1"/>
    <col min="7169" max="7169" width="4" customWidth="1"/>
    <col min="7170" max="7170" width="4.42578125" customWidth="1"/>
    <col min="7171" max="7171" width="4.140625" customWidth="1"/>
    <col min="7172" max="7172" width="5" customWidth="1"/>
    <col min="7173" max="7173" width="16.7109375" customWidth="1"/>
    <col min="7174" max="7174" width="17.85546875" customWidth="1"/>
    <col min="7175" max="7175" width="13" customWidth="1"/>
    <col min="7176" max="7176" width="9.85546875" customWidth="1"/>
    <col min="7178" max="7178" width="0" hidden="1" customWidth="1"/>
    <col min="7180" max="7180" width="8.5703125" customWidth="1"/>
    <col min="7181" max="7181" width="10.7109375" customWidth="1"/>
    <col min="7425" max="7425" width="4" customWidth="1"/>
    <col min="7426" max="7426" width="4.42578125" customWidth="1"/>
    <col min="7427" max="7427" width="4.140625" customWidth="1"/>
    <col min="7428" max="7428" width="5" customWidth="1"/>
    <col min="7429" max="7429" width="16.7109375" customWidth="1"/>
    <col min="7430" max="7430" width="17.85546875" customWidth="1"/>
    <col min="7431" max="7431" width="13" customWidth="1"/>
    <col min="7432" max="7432" width="9.85546875" customWidth="1"/>
    <col min="7434" max="7434" width="0" hidden="1" customWidth="1"/>
    <col min="7436" max="7436" width="8.5703125" customWidth="1"/>
    <col min="7437" max="7437" width="10.7109375" customWidth="1"/>
    <col min="7681" max="7681" width="4" customWidth="1"/>
    <col min="7682" max="7682" width="4.42578125" customWidth="1"/>
    <col min="7683" max="7683" width="4.140625" customWidth="1"/>
    <col min="7684" max="7684" width="5" customWidth="1"/>
    <col min="7685" max="7685" width="16.7109375" customWidth="1"/>
    <col min="7686" max="7686" width="17.85546875" customWidth="1"/>
    <col min="7687" max="7687" width="13" customWidth="1"/>
    <col min="7688" max="7688" width="9.85546875" customWidth="1"/>
    <col min="7690" max="7690" width="0" hidden="1" customWidth="1"/>
    <col min="7692" max="7692" width="8.5703125" customWidth="1"/>
    <col min="7693" max="7693" width="10.7109375" customWidth="1"/>
    <col min="7937" max="7937" width="4" customWidth="1"/>
    <col min="7938" max="7938" width="4.42578125" customWidth="1"/>
    <col min="7939" max="7939" width="4.140625" customWidth="1"/>
    <col min="7940" max="7940" width="5" customWidth="1"/>
    <col min="7941" max="7941" width="16.7109375" customWidth="1"/>
    <col min="7942" max="7942" width="17.85546875" customWidth="1"/>
    <col min="7943" max="7943" width="13" customWidth="1"/>
    <col min="7944" max="7944" width="9.85546875" customWidth="1"/>
    <col min="7946" max="7946" width="0" hidden="1" customWidth="1"/>
    <col min="7948" max="7948" width="8.5703125" customWidth="1"/>
    <col min="7949" max="7949" width="10.7109375" customWidth="1"/>
    <col min="8193" max="8193" width="4" customWidth="1"/>
    <col min="8194" max="8194" width="4.42578125" customWidth="1"/>
    <col min="8195" max="8195" width="4.140625" customWidth="1"/>
    <col min="8196" max="8196" width="5" customWidth="1"/>
    <col min="8197" max="8197" width="16.7109375" customWidth="1"/>
    <col min="8198" max="8198" width="17.85546875" customWidth="1"/>
    <col min="8199" max="8199" width="13" customWidth="1"/>
    <col min="8200" max="8200" width="9.85546875" customWidth="1"/>
    <col min="8202" max="8202" width="0" hidden="1" customWidth="1"/>
    <col min="8204" max="8204" width="8.5703125" customWidth="1"/>
    <col min="8205" max="8205" width="10.7109375" customWidth="1"/>
    <col min="8449" max="8449" width="4" customWidth="1"/>
    <col min="8450" max="8450" width="4.42578125" customWidth="1"/>
    <col min="8451" max="8451" width="4.140625" customWidth="1"/>
    <col min="8452" max="8452" width="5" customWidth="1"/>
    <col min="8453" max="8453" width="16.7109375" customWidth="1"/>
    <col min="8454" max="8454" width="17.85546875" customWidth="1"/>
    <col min="8455" max="8455" width="13" customWidth="1"/>
    <col min="8456" max="8456" width="9.85546875" customWidth="1"/>
    <col min="8458" max="8458" width="0" hidden="1" customWidth="1"/>
    <col min="8460" max="8460" width="8.5703125" customWidth="1"/>
    <col min="8461" max="8461" width="10.7109375" customWidth="1"/>
    <col min="8705" max="8705" width="4" customWidth="1"/>
    <col min="8706" max="8706" width="4.42578125" customWidth="1"/>
    <col min="8707" max="8707" width="4.140625" customWidth="1"/>
    <col min="8708" max="8708" width="5" customWidth="1"/>
    <col min="8709" max="8709" width="16.7109375" customWidth="1"/>
    <col min="8710" max="8710" width="17.85546875" customWidth="1"/>
    <col min="8711" max="8711" width="13" customWidth="1"/>
    <col min="8712" max="8712" width="9.85546875" customWidth="1"/>
    <col min="8714" max="8714" width="0" hidden="1" customWidth="1"/>
    <col min="8716" max="8716" width="8.5703125" customWidth="1"/>
    <col min="8717" max="8717" width="10.7109375" customWidth="1"/>
    <col min="8961" max="8961" width="4" customWidth="1"/>
    <col min="8962" max="8962" width="4.42578125" customWidth="1"/>
    <col min="8963" max="8963" width="4.140625" customWidth="1"/>
    <col min="8964" max="8964" width="5" customWidth="1"/>
    <col min="8965" max="8965" width="16.7109375" customWidth="1"/>
    <col min="8966" max="8966" width="17.85546875" customWidth="1"/>
    <col min="8967" max="8967" width="13" customWidth="1"/>
    <col min="8968" max="8968" width="9.85546875" customWidth="1"/>
    <col min="8970" max="8970" width="0" hidden="1" customWidth="1"/>
    <col min="8972" max="8972" width="8.5703125" customWidth="1"/>
    <col min="8973" max="8973" width="10.7109375" customWidth="1"/>
    <col min="9217" max="9217" width="4" customWidth="1"/>
    <col min="9218" max="9218" width="4.42578125" customWidth="1"/>
    <col min="9219" max="9219" width="4.140625" customWidth="1"/>
    <col min="9220" max="9220" width="5" customWidth="1"/>
    <col min="9221" max="9221" width="16.7109375" customWidth="1"/>
    <col min="9222" max="9222" width="17.85546875" customWidth="1"/>
    <col min="9223" max="9223" width="13" customWidth="1"/>
    <col min="9224" max="9224" width="9.85546875" customWidth="1"/>
    <col min="9226" max="9226" width="0" hidden="1" customWidth="1"/>
    <col min="9228" max="9228" width="8.5703125" customWidth="1"/>
    <col min="9229" max="9229" width="10.7109375" customWidth="1"/>
    <col min="9473" max="9473" width="4" customWidth="1"/>
    <col min="9474" max="9474" width="4.42578125" customWidth="1"/>
    <col min="9475" max="9475" width="4.140625" customWidth="1"/>
    <col min="9476" max="9476" width="5" customWidth="1"/>
    <col min="9477" max="9477" width="16.7109375" customWidth="1"/>
    <col min="9478" max="9478" width="17.85546875" customWidth="1"/>
    <col min="9479" max="9479" width="13" customWidth="1"/>
    <col min="9480" max="9480" width="9.85546875" customWidth="1"/>
    <col min="9482" max="9482" width="0" hidden="1" customWidth="1"/>
    <col min="9484" max="9484" width="8.5703125" customWidth="1"/>
    <col min="9485" max="9485" width="10.7109375" customWidth="1"/>
    <col min="9729" max="9729" width="4" customWidth="1"/>
    <col min="9730" max="9730" width="4.42578125" customWidth="1"/>
    <col min="9731" max="9731" width="4.140625" customWidth="1"/>
    <col min="9732" max="9732" width="5" customWidth="1"/>
    <col min="9733" max="9733" width="16.7109375" customWidth="1"/>
    <col min="9734" max="9734" width="17.85546875" customWidth="1"/>
    <col min="9735" max="9735" width="13" customWidth="1"/>
    <col min="9736" max="9736" width="9.85546875" customWidth="1"/>
    <col min="9738" max="9738" width="0" hidden="1" customWidth="1"/>
    <col min="9740" max="9740" width="8.5703125" customWidth="1"/>
    <col min="9741" max="9741" width="10.7109375" customWidth="1"/>
    <col min="9985" max="9985" width="4" customWidth="1"/>
    <col min="9986" max="9986" width="4.42578125" customWidth="1"/>
    <col min="9987" max="9987" width="4.140625" customWidth="1"/>
    <col min="9988" max="9988" width="5" customWidth="1"/>
    <col min="9989" max="9989" width="16.7109375" customWidth="1"/>
    <col min="9990" max="9990" width="17.85546875" customWidth="1"/>
    <col min="9991" max="9991" width="13" customWidth="1"/>
    <col min="9992" max="9992" width="9.85546875" customWidth="1"/>
    <col min="9994" max="9994" width="0" hidden="1" customWidth="1"/>
    <col min="9996" max="9996" width="8.5703125" customWidth="1"/>
    <col min="9997" max="9997" width="10.7109375" customWidth="1"/>
    <col min="10241" max="10241" width="4" customWidth="1"/>
    <col min="10242" max="10242" width="4.42578125" customWidth="1"/>
    <col min="10243" max="10243" width="4.140625" customWidth="1"/>
    <col min="10244" max="10244" width="5" customWidth="1"/>
    <col min="10245" max="10245" width="16.7109375" customWidth="1"/>
    <col min="10246" max="10246" width="17.85546875" customWidth="1"/>
    <col min="10247" max="10247" width="13" customWidth="1"/>
    <col min="10248" max="10248" width="9.85546875" customWidth="1"/>
    <col min="10250" max="10250" width="0" hidden="1" customWidth="1"/>
    <col min="10252" max="10252" width="8.5703125" customWidth="1"/>
    <col min="10253" max="10253" width="10.7109375" customWidth="1"/>
    <col min="10497" max="10497" width="4" customWidth="1"/>
    <col min="10498" max="10498" width="4.42578125" customWidth="1"/>
    <col min="10499" max="10499" width="4.140625" customWidth="1"/>
    <col min="10500" max="10500" width="5" customWidth="1"/>
    <col min="10501" max="10501" width="16.7109375" customWidth="1"/>
    <col min="10502" max="10502" width="17.85546875" customWidth="1"/>
    <col min="10503" max="10503" width="13" customWidth="1"/>
    <col min="10504" max="10504" width="9.85546875" customWidth="1"/>
    <col min="10506" max="10506" width="0" hidden="1" customWidth="1"/>
    <col min="10508" max="10508" width="8.5703125" customWidth="1"/>
    <col min="10509" max="10509" width="10.7109375" customWidth="1"/>
    <col min="10753" max="10753" width="4" customWidth="1"/>
    <col min="10754" max="10754" width="4.42578125" customWidth="1"/>
    <col min="10755" max="10755" width="4.140625" customWidth="1"/>
    <col min="10756" max="10756" width="5" customWidth="1"/>
    <col min="10757" max="10757" width="16.7109375" customWidth="1"/>
    <col min="10758" max="10758" width="17.85546875" customWidth="1"/>
    <col min="10759" max="10759" width="13" customWidth="1"/>
    <col min="10760" max="10760" width="9.85546875" customWidth="1"/>
    <col min="10762" max="10762" width="0" hidden="1" customWidth="1"/>
    <col min="10764" max="10764" width="8.5703125" customWidth="1"/>
    <col min="10765" max="10765" width="10.7109375" customWidth="1"/>
    <col min="11009" max="11009" width="4" customWidth="1"/>
    <col min="11010" max="11010" width="4.42578125" customWidth="1"/>
    <col min="11011" max="11011" width="4.140625" customWidth="1"/>
    <col min="11012" max="11012" width="5" customWidth="1"/>
    <col min="11013" max="11013" width="16.7109375" customWidth="1"/>
    <col min="11014" max="11014" width="17.85546875" customWidth="1"/>
    <col min="11015" max="11015" width="13" customWidth="1"/>
    <col min="11016" max="11016" width="9.85546875" customWidth="1"/>
    <col min="11018" max="11018" width="0" hidden="1" customWidth="1"/>
    <col min="11020" max="11020" width="8.5703125" customWidth="1"/>
    <col min="11021" max="11021" width="10.7109375" customWidth="1"/>
    <col min="11265" max="11265" width="4" customWidth="1"/>
    <col min="11266" max="11266" width="4.42578125" customWidth="1"/>
    <col min="11267" max="11267" width="4.140625" customWidth="1"/>
    <col min="11268" max="11268" width="5" customWidth="1"/>
    <col min="11269" max="11269" width="16.7109375" customWidth="1"/>
    <col min="11270" max="11270" width="17.85546875" customWidth="1"/>
    <col min="11271" max="11271" width="13" customWidth="1"/>
    <col min="11272" max="11272" width="9.85546875" customWidth="1"/>
    <col min="11274" max="11274" width="0" hidden="1" customWidth="1"/>
    <col min="11276" max="11276" width="8.5703125" customWidth="1"/>
    <col min="11277" max="11277" width="10.7109375" customWidth="1"/>
    <col min="11521" max="11521" width="4" customWidth="1"/>
    <col min="11522" max="11522" width="4.42578125" customWidth="1"/>
    <col min="11523" max="11523" width="4.140625" customWidth="1"/>
    <col min="11524" max="11524" width="5" customWidth="1"/>
    <col min="11525" max="11525" width="16.7109375" customWidth="1"/>
    <col min="11526" max="11526" width="17.85546875" customWidth="1"/>
    <col min="11527" max="11527" width="13" customWidth="1"/>
    <col min="11528" max="11528" width="9.85546875" customWidth="1"/>
    <col min="11530" max="11530" width="0" hidden="1" customWidth="1"/>
    <col min="11532" max="11532" width="8.5703125" customWidth="1"/>
    <col min="11533" max="11533" width="10.7109375" customWidth="1"/>
    <col min="11777" max="11777" width="4" customWidth="1"/>
    <col min="11778" max="11778" width="4.42578125" customWidth="1"/>
    <col min="11779" max="11779" width="4.140625" customWidth="1"/>
    <col min="11780" max="11780" width="5" customWidth="1"/>
    <col min="11781" max="11781" width="16.7109375" customWidth="1"/>
    <col min="11782" max="11782" width="17.85546875" customWidth="1"/>
    <col min="11783" max="11783" width="13" customWidth="1"/>
    <col min="11784" max="11784" width="9.85546875" customWidth="1"/>
    <col min="11786" max="11786" width="0" hidden="1" customWidth="1"/>
    <col min="11788" max="11788" width="8.5703125" customWidth="1"/>
    <col min="11789" max="11789" width="10.7109375" customWidth="1"/>
    <col min="12033" max="12033" width="4" customWidth="1"/>
    <col min="12034" max="12034" width="4.42578125" customWidth="1"/>
    <col min="12035" max="12035" width="4.140625" customWidth="1"/>
    <col min="12036" max="12036" width="5" customWidth="1"/>
    <col min="12037" max="12037" width="16.7109375" customWidth="1"/>
    <col min="12038" max="12038" width="17.85546875" customWidth="1"/>
    <col min="12039" max="12039" width="13" customWidth="1"/>
    <col min="12040" max="12040" width="9.85546875" customWidth="1"/>
    <col min="12042" max="12042" width="0" hidden="1" customWidth="1"/>
    <col min="12044" max="12044" width="8.5703125" customWidth="1"/>
    <col min="12045" max="12045" width="10.7109375" customWidth="1"/>
    <col min="12289" max="12289" width="4" customWidth="1"/>
    <col min="12290" max="12290" width="4.42578125" customWidth="1"/>
    <col min="12291" max="12291" width="4.140625" customWidth="1"/>
    <col min="12292" max="12292" width="5" customWidth="1"/>
    <col min="12293" max="12293" width="16.7109375" customWidth="1"/>
    <col min="12294" max="12294" width="17.85546875" customWidth="1"/>
    <col min="12295" max="12295" width="13" customWidth="1"/>
    <col min="12296" max="12296" width="9.85546875" customWidth="1"/>
    <col min="12298" max="12298" width="0" hidden="1" customWidth="1"/>
    <col min="12300" max="12300" width="8.5703125" customWidth="1"/>
    <col min="12301" max="12301" width="10.7109375" customWidth="1"/>
    <col min="12545" max="12545" width="4" customWidth="1"/>
    <col min="12546" max="12546" width="4.42578125" customWidth="1"/>
    <col min="12547" max="12547" width="4.140625" customWidth="1"/>
    <col min="12548" max="12548" width="5" customWidth="1"/>
    <col min="12549" max="12549" width="16.7109375" customWidth="1"/>
    <col min="12550" max="12550" width="17.85546875" customWidth="1"/>
    <col min="12551" max="12551" width="13" customWidth="1"/>
    <col min="12552" max="12552" width="9.85546875" customWidth="1"/>
    <col min="12554" max="12554" width="0" hidden="1" customWidth="1"/>
    <col min="12556" max="12556" width="8.5703125" customWidth="1"/>
    <col min="12557" max="12557" width="10.7109375" customWidth="1"/>
    <col min="12801" max="12801" width="4" customWidth="1"/>
    <col min="12802" max="12802" width="4.42578125" customWidth="1"/>
    <col min="12803" max="12803" width="4.140625" customWidth="1"/>
    <col min="12804" max="12804" width="5" customWidth="1"/>
    <col min="12805" max="12805" width="16.7109375" customWidth="1"/>
    <col min="12806" max="12806" width="17.85546875" customWidth="1"/>
    <col min="12807" max="12807" width="13" customWidth="1"/>
    <col min="12808" max="12808" width="9.85546875" customWidth="1"/>
    <col min="12810" max="12810" width="0" hidden="1" customWidth="1"/>
    <col min="12812" max="12812" width="8.5703125" customWidth="1"/>
    <col min="12813" max="12813" width="10.7109375" customWidth="1"/>
    <col min="13057" max="13057" width="4" customWidth="1"/>
    <col min="13058" max="13058" width="4.42578125" customWidth="1"/>
    <col min="13059" max="13059" width="4.140625" customWidth="1"/>
    <col min="13060" max="13060" width="5" customWidth="1"/>
    <col min="13061" max="13061" width="16.7109375" customWidth="1"/>
    <col min="13062" max="13062" width="17.85546875" customWidth="1"/>
    <col min="13063" max="13063" width="13" customWidth="1"/>
    <col min="13064" max="13064" width="9.85546875" customWidth="1"/>
    <col min="13066" max="13066" width="0" hidden="1" customWidth="1"/>
    <col min="13068" max="13068" width="8.5703125" customWidth="1"/>
    <col min="13069" max="13069" width="10.7109375" customWidth="1"/>
    <col min="13313" max="13313" width="4" customWidth="1"/>
    <col min="13314" max="13314" width="4.42578125" customWidth="1"/>
    <col min="13315" max="13315" width="4.140625" customWidth="1"/>
    <col min="13316" max="13316" width="5" customWidth="1"/>
    <col min="13317" max="13317" width="16.7109375" customWidth="1"/>
    <col min="13318" max="13318" width="17.85546875" customWidth="1"/>
    <col min="13319" max="13319" width="13" customWidth="1"/>
    <col min="13320" max="13320" width="9.85546875" customWidth="1"/>
    <col min="13322" max="13322" width="0" hidden="1" customWidth="1"/>
    <col min="13324" max="13324" width="8.5703125" customWidth="1"/>
    <col min="13325" max="13325" width="10.7109375" customWidth="1"/>
    <col min="13569" max="13569" width="4" customWidth="1"/>
    <col min="13570" max="13570" width="4.42578125" customWidth="1"/>
    <col min="13571" max="13571" width="4.140625" customWidth="1"/>
    <col min="13572" max="13572" width="5" customWidth="1"/>
    <col min="13573" max="13573" width="16.7109375" customWidth="1"/>
    <col min="13574" max="13574" width="17.85546875" customWidth="1"/>
    <col min="13575" max="13575" width="13" customWidth="1"/>
    <col min="13576" max="13576" width="9.85546875" customWidth="1"/>
    <col min="13578" max="13578" width="0" hidden="1" customWidth="1"/>
    <col min="13580" max="13580" width="8.5703125" customWidth="1"/>
    <col min="13581" max="13581" width="10.7109375" customWidth="1"/>
    <col min="13825" max="13825" width="4" customWidth="1"/>
    <col min="13826" max="13826" width="4.42578125" customWidth="1"/>
    <col min="13827" max="13827" width="4.140625" customWidth="1"/>
    <col min="13828" max="13828" width="5" customWidth="1"/>
    <col min="13829" max="13829" width="16.7109375" customWidth="1"/>
    <col min="13830" max="13830" width="17.85546875" customWidth="1"/>
    <col min="13831" max="13831" width="13" customWidth="1"/>
    <col min="13832" max="13832" width="9.85546875" customWidth="1"/>
    <col min="13834" max="13834" width="0" hidden="1" customWidth="1"/>
    <col min="13836" max="13836" width="8.5703125" customWidth="1"/>
    <col min="13837" max="13837" width="10.7109375" customWidth="1"/>
    <col min="14081" max="14081" width="4" customWidth="1"/>
    <col min="14082" max="14082" width="4.42578125" customWidth="1"/>
    <col min="14083" max="14083" width="4.140625" customWidth="1"/>
    <col min="14084" max="14084" width="5" customWidth="1"/>
    <col min="14085" max="14085" width="16.7109375" customWidth="1"/>
    <col min="14086" max="14086" width="17.85546875" customWidth="1"/>
    <col min="14087" max="14087" width="13" customWidth="1"/>
    <col min="14088" max="14088" width="9.85546875" customWidth="1"/>
    <col min="14090" max="14090" width="0" hidden="1" customWidth="1"/>
    <col min="14092" max="14092" width="8.5703125" customWidth="1"/>
    <col min="14093" max="14093" width="10.7109375" customWidth="1"/>
    <col min="14337" max="14337" width="4" customWidth="1"/>
    <col min="14338" max="14338" width="4.42578125" customWidth="1"/>
    <col min="14339" max="14339" width="4.140625" customWidth="1"/>
    <col min="14340" max="14340" width="5" customWidth="1"/>
    <col min="14341" max="14341" width="16.7109375" customWidth="1"/>
    <col min="14342" max="14342" width="17.85546875" customWidth="1"/>
    <col min="14343" max="14343" width="13" customWidth="1"/>
    <col min="14344" max="14344" width="9.85546875" customWidth="1"/>
    <col min="14346" max="14346" width="0" hidden="1" customWidth="1"/>
    <col min="14348" max="14348" width="8.5703125" customWidth="1"/>
    <col min="14349" max="14349" width="10.7109375" customWidth="1"/>
    <col min="14593" max="14593" width="4" customWidth="1"/>
    <col min="14594" max="14594" width="4.42578125" customWidth="1"/>
    <col min="14595" max="14595" width="4.140625" customWidth="1"/>
    <col min="14596" max="14596" width="5" customWidth="1"/>
    <col min="14597" max="14597" width="16.7109375" customWidth="1"/>
    <col min="14598" max="14598" width="17.85546875" customWidth="1"/>
    <col min="14599" max="14599" width="13" customWidth="1"/>
    <col min="14600" max="14600" width="9.85546875" customWidth="1"/>
    <col min="14602" max="14602" width="0" hidden="1" customWidth="1"/>
    <col min="14604" max="14604" width="8.5703125" customWidth="1"/>
    <col min="14605" max="14605" width="10.7109375" customWidth="1"/>
    <col min="14849" max="14849" width="4" customWidth="1"/>
    <col min="14850" max="14850" width="4.42578125" customWidth="1"/>
    <col min="14851" max="14851" width="4.140625" customWidth="1"/>
    <col min="14852" max="14852" width="5" customWidth="1"/>
    <col min="14853" max="14853" width="16.7109375" customWidth="1"/>
    <col min="14854" max="14854" width="17.85546875" customWidth="1"/>
    <col min="14855" max="14855" width="13" customWidth="1"/>
    <col min="14856" max="14856" width="9.85546875" customWidth="1"/>
    <col min="14858" max="14858" width="0" hidden="1" customWidth="1"/>
    <col min="14860" max="14860" width="8.5703125" customWidth="1"/>
    <col min="14861" max="14861" width="10.7109375" customWidth="1"/>
    <col min="15105" max="15105" width="4" customWidth="1"/>
    <col min="15106" max="15106" width="4.42578125" customWidth="1"/>
    <col min="15107" max="15107" width="4.140625" customWidth="1"/>
    <col min="15108" max="15108" width="5" customWidth="1"/>
    <col min="15109" max="15109" width="16.7109375" customWidth="1"/>
    <col min="15110" max="15110" width="17.85546875" customWidth="1"/>
    <col min="15111" max="15111" width="13" customWidth="1"/>
    <col min="15112" max="15112" width="9.85546875" customWidth="1"/>
    <col min="15114" max="15114" width="0" hidden="1" customWidth="1"/>
    <col min="15116" max="15116" width="8.5703125" customWidth="1"/>
    <col min="15117" max="15117" width="10.7109375" customWidth="1"/>
    <col min="15361" max="15361" width="4" customWidth="1"/>
    <col min="15362" max="15362" width="4.42578125" customWidth="1"/>
    <col min="15363" max="15363" width="4.140625" customWidth="1"/>
    <col min="15364" max="15364" width="5" customWidth="1"/>
    <col min="15365" max="15365" width="16.7109375" customWidth="1"/>
    <col min="15366" max="15366" width="17.85546875" customWidth="1"/>
    <col min="15367" max="15367" width="13" customWidth="1"/>
    <col min="15368" max="15368" width="9.85546875" customWidth="1"/>
    <col min="15370" max="15370" width="0" hidden="1" customWidth="1"/>
    <col min="15372" max="15372" width="8.5703125" customWidth="1"/>
    <col min="15373" max="15373" width="10.7109375" customWidth="1"/>
    <col min="15617" max="15617" width="4" customWidth="1"/>
    <col min="15618" max="15618" width="4.42578125" customWidth="1"/>
    <col min="15619" max="15619" width="4.140625" customWidth="1"/>
    <col min="15620" max="15620" width="5" customWidth="1"/>
    <col min="15621" max="15621" width="16.7109375" customWidth="1"/>
    <col min="15622" max="15622" width="17.85546875" customWidth="1"/>
    <col min="15623" max="15623" width="13" customWidth="1"/>
    <col min="15624" max="15624" width="9.85546875" customWidth="1"/>
    <col min="15626" max="15626" width="0" hidden="1" customWidth="1"/>
    <col min="15628" max="15628" width="8.5703125" customWidth="1"/>
    <col min="15629" max="15629" width="10.7109375" customWidth="1"/>
    <col min="15873" max="15873" width="4" customWidth="1"/>
    <col min="15874" max="15874" width="4.42578125" customWidth="1"/>
    <col min="15875" max="15875" width="4.140625" customWidth="1"/>
    <col min="15876" max="15876" width="5" customWidth="1"/>
    <col min="15877" max="15877" width="16.7109375" customWidth="1"/>
    <col min="15878" max="15878" width="17.85546875" customWidth="1"/>
    <col min="15879" max="15879" width="13" customWidth="1"/>
    <col min="15880" max="15880" width="9.85546875" customWidth="1"/>
    <col min="15882" max="15882" width="0" hidden="1" customWidth="1"/>
    <col min="15884" max="15884" width="8.5703125" customWidth="1"/>
    <col min="15885" max="15885" width="10.7109375" customWidth="1"/>
    <col min="16129" max="16129" width="4" customWidth="1"/>
    <col min="16130" max="16130" width="4.42578125" customWidth="1"/>
    <col min="16131" max="16131" width="4.140625" customWidth="1"/>
    <col min="16132" max="16132" width="5" customWidth="1"/>
    <col min="16133" max="16133" width="16.7109375" customWidth="1"/>
    <col min="16134" max="16134" width="17.85546875" customWidth="1"/>
    <col min="16135" max="16135" width="13" customWidth="1"/>
    <col min="16136" max="16136" width="9.85546875" customWidth="1"/>
    <col min="16138" max="16138" width="0" hidden="1" customWidth="1"/>
    <col min="16140" max="16140" width="8.5703125" customWidth="1"/>
    <col min="16141" max="16141" width="10.7109375" customWidth="1"/>
  </cols>
  <sheetData>
    <row r="1" spans="1:35">
      <c r="A1" s="30"/>
      <c r="B1" s="30"/>
      <c r="C1" s="30"/>
      <c r="D1" s="30"/>
      <c r="E1" s="31"/>
      <c r="F1" s="30"/>
      <c r="G1" s="32"/>
      <c r="H1" s="273"/>
      <c r="I1" s="273"/>
      <c r="J1" s="273"/>
      <c r="K1" s="273"/>
      <c r="L1" s="273"/>
      <c r="M1" s="273"/>
    </row>
    <row r="2" spans="1:35">
      <c r="A2" s="30"/>
      <c r="B2" s="30"/>
      <c r="C2" s="30"/>
      <c r="D2" s="30"/>
      <c r="E2" s="31"/>
      <c r="F2" s="30"/>
      <c r="G2" s="32"/>
      <c r="H2" s="30"/>
      <c r="I2" s="30"/>
      <c r="J2" s="30"/>
      <c r="K2" s="293"/>
      <c r="L2" s="293"/>
      <c r="M2" s="293"/>
    </row>
    <row r="3" spans="1:35" ht="39" customHeight="1">
      <c r="A3" s="294" t="s">
        <v>83</v>
      </c>
      <c r="B3" s="294"/>
      <c r="C3" s="294"/>
      <c r="D3" s="294"/>
      <c r="E3" s="294"/>
      <c r="F3" s="294"/>
      <c r="G3" s="294"/>
      <c r="H3" s="294"/>
      <c r="I3" s="294"/>
      <c r="J3" s="294"/>
      <c r="K3" s="294"/>
      <c r="L3" s="294"/>
      <c r="M3" s="294"/>
    </row>
    <row r="4" spans="1:35">
      <c r="A4" s="33"/>
      <c r="B4" s="33"/>
      <c r="C4" s="33"/>
      <c r="D4" s="33"/>
      <c r="E4" s="31"/>
      <c r="F4" s="34"/>
      <c r="G4" s="31"/>
      <c r="H4" s="33"/>
      <c r="I4" s="33"/>
      <c r="J4" s="33"/>
      <c r="K4" s="33"/>
      <c r="L4" s="33"/>
      <c r="M4" s="33"/>
    </row>
    <row r="5" spans="1:35" ht="31.5" customHeight="1">
      <c r="A5" s="294" t="s">
        <v>51</v>
      </c>
      <c r="B5" s="294"/>
      <c r="C5" s="294"/>
      <c r="D5" s="294"/>
      <c r="E5" s="294"/>
      <c r="F5" s="294"/>
      <c r="G5" s="294"/>
      <c r="H5" s="294"/>
      <c r="I5" s="294"/>
      <c r="J5" s="294"/>
      <c r="K5" s="294"/>
      <c r="L5" s="294"/>
      <c r="M5" s="294"/>
    </row>
    <row r="6" spans="1:35">
      <c r="A6" s="295" t="s">
        <v>52</v>
      </c>
      <c r="B6" s="295"/>
      <c r="C6" s="295"/>
      <c r="D6" s="295"/>
      <c r="E6" s="295"/>
      <c r="F6" s="295"/>
      <c r="G6" s="295"/>
      <c r="H6" s="295"/>
      <c r="I6" s="295"/>
      <c r="J6" s="295"/>
      <c r="K6" s="295"/>
      <c r="L6" s="295"/>
      <c r="M6" s="295"/>
    </row>
    <row r="7" spans="1:35">
      <c r="A7" s="292"/>
      <c r="B7" s="292"/>
      <c r="C7" s="292"/>
      <c r="D7" s="292"/>
      <c r="E7" s="292"/>
      <c r="F7" s="292"/>
    </row>
    <row r="8" spans="1:35">
      <c r="A8" s="35"/>
      <c r="B8" s="35"/>
      <c r="C8" s="35"/>
      <c r="D8" s="35"/>
      <c r="E8" s="35"/>
      <c r="F8" s="36"/>
      <c r="G8" s="284"/>
      <c r="H8" s="284"/>
      <c r="I8" s="284"/>
      <c r="J8" s="284"/>
      <c r="K8" s="284"/>
      <c r="L8" s="284"/>
      <c r="M8" s="284"/>
    </row>
    <row r="9" spans="1:35" ht="52.5" customHeight="1">
      <c r="A9" s="285" t="s">
        <v>0</v>
      </c>
      <c r="B9" s="286"/>
      <c r="C9" s="286"/>
      <c r="D9" s="287"/>
      <c r="E9" s="288" t="s">
        <v>53</v>
      </c>
      <c r="F9" s="288" t="s">
        <v>54</v>
      </c>
      <c r="G9" s="288" t="s">
        <v>55</v>
      </c>
      <c r="H9" s="290" t="s">
        <v>56</v>
      </c>
      <c r="I9" s="290"/>
      <c r="J9" s="290"/>
      <c r="K9" s="282" t="s">
        <v>57</v>
      </c>
      <c r="L9" s="291"/>
      <c r="M9" s="283"/>
      <c r="N9" s="280" t="s">
        <v>58</v>
      </c>
      <c r="O9" s="281"/>
    </row>
    <row r="10" spans="1:35" ht="92.25" customHeight="1">
      <c r="A10" s="37" t="s">
        <v>1</v>
      </c>
      <c r="B10" s="37" t="s">
        <v>2</v>
      </c>
      <c r="C10" s="37" t="s">
        <v>3</v>
      </c>
      <c r="D10" s="37" t="s">
        <v>4</v>
      </c>
      <c r="E10" s="289" t="s">
        <v>59</v>
      </c>
      <c r="F10" s="289" t="s">
        <v>60</v>
      </c>
      <c r="G10" s="289"/>
      <c r="H10" s="37" t="s">
        <v>61</v>
      </c>
      <c r="I10" s="282" t="s">
        <v>62</v>
      </c>
      <c r="J10" s="283"/>
      <c r="K10" s="37" t="s">
        <v>63</v>
      </c>
      <c r="L10" s="37" t="s">
        <v>64</v>
      </c>
      <c r="M10" s="37" t="s">
        <v>65</v>
      </c>
      <c r="N10" s="42" t="s">
        <v>48</v>
      </c>
      <c r="O10" s="29" t="s">
        <v>66</v>
      </c>
      <c r="P10" s="43"/>
      <c r="Q10" s="43"/>
      <c r="R10" s="43"/>
      <c r="S10" s="43"/>
      <c r="T10" s="43"/>
      <c r="U10" s="43"/>
      <c r="V10" s="43"/>
      <c r="W10" s="43"/>
      <c r="X10" s="43"/>
      <c r="Y10" s="43"/>
      <c r="Z10" s="43"/>
      <c r="AA10" s="43"/>
      <c r="AB10" s="43"/>
      <c r="AC10" s="43"/>
      <c r="AD10" s="43"/>
      <c r="AE10" s="43"/>
      <c r="AF10" s="43"/>
      <c r="AG10" s="43"/>
      <c r="AH10" s="43"/>
      <c r="AI10" s="43"/>
    </row>
    <row r="11" spans="1:35" ht="15" hidden="1" customHeight="1">
      <c r="F11" s="38"/>
      <c r="G11" s="39"/>
      <c r="O11" s="47"/>
      <c r="P11" s="43"/>
      <c r="Q11" s="43"/>
      <c r="R11" s="43"/>
      <c r="S11" s="43"/>
      <c r="T11" s="43"/>
      <c r="U11" s="43"/>
      <c r="V11" s="43"/>
      <c r="W11" s="43"/>
      <c r="X11" s="43"/>
      <c r="Y11" s="43"/>
      <c r="Z11" s="43"/>
      <c r="AA11" s="43"/>
      <c r="AB11" s="43"/>
      <c r="AC11" s="43"/>
      <c r="AD11" s="43"/>
      <c r="AE11" s="43"/>
      <c r="AF11" s="43"/>
      <c r="AG11" s="43"/>
      <c r="AH11" s="43"/>
      <c r="AI11" s="43"/>
    </row>
    <row r="12" spans="1:35" s="41" customFormat="1" ht="54" customHeight="1">
      <c r="A12" s="40">
        <v>10</v>
      </c>
      <c r="B12" s="40">
        <v>1</v>
      </c>
      <c r="C12" s="79" t="s">
        <v>33</v>
      </c>
      <c r="D12" s="79" t="s">
        <v>31</v>
      </c>
      <c r="E12" s="48" t="s">
        <v>67</v>
      </c>
      <c r="F12" s="73" t="s">
        <v>68</v>
      </c>
      <c r="G12" s="74" t="s">
        <v>73</v>
      </c>
      <c r="H12" s="74">
        <v>63</v>
      </c>
      <c r="I12" s="74">
        <v>63</v>
      </c>
      <c r="J12" s="75"/>
      <c r="K12" s="77">
        <v>24104</v>
      </c>
      <c r="L12" s="77">
        <v>24104</v>
      </c>
      <c r="M12" s="77">
        <v>24104</v>
      </c>
      <c r="N12" s="78">
        <f>M12/K12*100</f>
        <v>100</v>
      </c>
      <c r="O12" s="76">
        <f>M12/L12*100</f>
        <v>100</v>
      </c>
      <c r="P12" s="44"/>
      <c r="Q12" s="44"/>
      <c r="R12" s="44"/>
      <c r="S12" s="44"/>
      <c r="T12" s="45"/>
      <c r="U12" s="44"/>
      <c r="V12" s="44"/>
      <c r="W12" s="44"/>
      <c r="X12" s="44"/>
      <c r="Y12" s="44"/>
      <c r="Z12" s="44"/>
      <c r="AA12" s="44"/>
      <c r="AB12" s="44"/>
      <c r="AC12" s="44"/>
      <c r="AD12" s="44"/>
      <c r="AE12" s="44"/>
      <c r="AF12" s="44"/>
      <c r="AG12" s="44"/>
      <c r="AH12" s="44"/>
      <c r="AI12" s="44"/>
    </row>
    <row r="13" spans="1:35" s="41" customFormat="1" ht="42" customHeight="1">
      <c r="A13" s="40">
        <v>10</v>
      </c>
      <c r="B13" s="40">
        <v>1</v>
      </c>
      <c r="C13" s="79" t="s">
        <v>33</v>
      </c>
      <c r="D13" s="79" t="s">
        <v>74</v>
      </c>
      <c r="E13" s="48" t="s">
        <v>69</v>
      </c>
      <c r="F13" s="73" t="s">
        <v>70</v>
      </c>
      <c r="G13" s="74" t="s">
        <v>73</v>
      </c>
      <c r="H13" s="74">
        <v>2070</v>
      </c>
      <c r="I13" s="74">
        <v>2070</v>
      </c>
      <c r="J13" s="75"/>
      <c r="K13" s="77">
        <v>4523</v>
      </c>
      <c r="L13" s="77">
        <v>4523</v>
      </c>
      <c r="M13" s="77">
        <v>4523</v>
      </c>
      <c r="N13" s="78">
        <f>M13/K13*100</f>
        <v>100</v>
      </c>
      <c r="O13" s="76">
        <f>M13/L13*100</f>
        <v>100</v>
      </c>
      <c r="P13" s="44"/>
      <c r="Q13" s="44"/>
      <c r="R13" s="44"/>
      <c r="S13" s="44"/>
      <c r="T13" s="46"/>
      <c r="U13" s="45"/>
      <c r="V13" s="45"/>
      <c r="W13" s="45"/>
      <c r="X13" s="44"/>
      <c r="Y13" s="44"/>
      <c r="Z13" s="44"/>
      <c r="AA13" s="44"/>
      <c r="AB13" s="44"/>
      <c r="AC13" s="44"/>
      <c r="AD13" s="44"/>
      <c r="AE13" s="44"/>
      <c r="AF13" s="44"/>
      <c r="AG13" s="44"/>
      <c r="AH13" s="44"/>
      <c r="AI13" s="44"/>
    </row>
    <row r="14" spans="1:35">
      <c r="P14" s="43"/>
      <c r="Q14" s="43"/>
      <c r="R14" s="43"/>
      <c r="S14" s="43"/>
      <c r="T14" s="43"/>
      <c r="U14" s="43"/>
      <c r="V14" s="43"/>
      <c r="W14" s="43"/>
      <c r="X14" s="43"/>
      <c r="Y14" s="43"/>
      <c r="Z14" s="43"/>
      <c r="AA14" s="43"/>
      <c r="AB14" s="43"/>
      <c r="AC14" s="43"/>
      <c r="AD14" s="43"/>
      <c r="AE14" s="43"/>
      <c r="AF14" s="43"/>
      <c r="AG14" s="43"/>
      <c r="AH14" s="43"/>
      <c r="AI14" s="43"/>
    </row>
    <row r="15" spans="1:35">
      <c r="P15" s="43"/>
      <c r="Q15" s="43"/>
      <c r="R15" s="43"/>
      <c r="S15" s="43"/>
      <c r="T15" s="43"/>
      <c r="U15" s="43"/>
      <c r="V15" s="43"/>
      <c r="W15" s="43"/>
      <c r="X15" s="43"/>
      <c r="Y15" s="43"/>
      <c r="Z15" s="43"/>
      <c r="AA15" s="43"/>
      <c r="AB15" s="43"/>
      <c r="AC15" s="43"/>
      <c r="AD15" s="43"/>
      <c r="AE15" s="43"/>
      <c r="AF15" s="43"/>
      <c r="AG15" s="43"/>
      <c r="AH15" s="43"/>
      <c r="AI15" s="43"/>
    </row>
  </sheetData>
  <mergeCells count="15">
    <mergeCell ref="A7:F7"/>
    <mergeCell ref="H1:M1"/>
    <mergeCell ref="K2:M2"/>
    <mergeCell ref="A3:M3"/>
    <mergeCell ref="A5:M5"/>
    <mergeCell ref="A6:M6"/>
    <mergeCell ref="N9:O9"/>
    <mergeCell ref="I10:J10"/>
    <mergeCell ref="G8:M8"/>
    <mergeCell ref="A9:D9"/>
    <mergeCell ref="E9:E10"/>
    <mergeCell ref="F9:F10"/>
    <mergeCell ref="G9:G10"/>
    <mergeCell ref="H9:J9"/>
    <mergeCell ref="K9:M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Z31"/>
  <sheetViews>
    <sheetView view="pageBreakPreview" topLeftCell="C1" zoomScaleNormal="75" zoomScaleSheetLayoutView="100" workbookViewId="0">
      <selection activeCell="N11" sqref="N11:O11"/>
    </sheetView>
  </sheetViews>
  <sheetFormatPr defaultRowHeight="15"/>
  <cols>
    <col min="1" max="1" width="14" style="49" customWidth="1"/>
    <col min="2" max="2" width="14.42578125" style="49" customWidth="1"/>
    <col min="3" max="3" width="6.140625" style="49" customWidth="1"/>
    <col min="4" max="4" width="17" style="49" customWidth="1"/>
    <col min="5" max="6" width="10" style="49" customWidth="1"/>
    <col min="7" max="7" width="7" style="49" customWidth="1"/>
    <col min="8" max="8" width="3.85546875" style="49" customWidth="1"/>
    <col min="9" max="9" width="9.140625" style="49" customWidth="1"/>
    <col min="10" max="10" width="1.7109375" style="49" customWidth="1"/>
    <col min="11" max="11" width="2.42578125" style="49" hidden="1" customWidth="1"/>
    <col min="12" max="12" width="14" style="49" customWidth="1"/>
    <col min="13" max="13" width="9.140625" style="49" hidden="1" customWidth="1"/>
    <col min="14" max="14" width="17.28515625" style="49" customWidth="1"/>
    <col min="15" max="15" width="5.28515625" style="49" hidden="1" customWidth="1"/>
    <col min="16" max="16" width="42" style="49" customWidth="1"/>
    <col min="17" max="17" width="0.140625" style="49" hidden="1" customWidth="1"/>
    <col min="18" max="22" width="9.140625" style="49" hidden="1" customWidth="1"/>
    <col min="23" max="23" width="1.5703125" style="49" customWidth="1"/>
    <col min="24" max="26" width="9.140625" style="49" hidden="1" customWidth="1"/>
    <col min="27" max="16384" width="9.140625" style="49"/>
  </cols>
  <sheetData>
    <row r="1" spans="1:26" ht="15" customHeight="1">
      <c r="A1" s="314" t="s">
        <v>150</v>
      </c>
      <c r="B1" s="314"/>
      <c r="C1" s="314"/>
      <c r="D1" s="314"/>
      <c r="E1" s="314"/>
      <c r="F1" s="314"/>
      <c r="G1" s="314"/>
      <c r="H1" s="314"/>
      <c r="I1" s="314"/>
      <c r="J1" s="314"/>
      <c r="K1" s="314"/>
      <c r="L1" s="314"/>
      <c r="M1" s="314"/>
      <c r="N1" s="314"/>
      <c r="O1" s="314"/>
      <c r="P1" s="314"/>
    </row>
    <row r="2" spans="1:26" ht="15" customHeight="1">
      <c r="A2" s="314" t="s">
        <v>149</v>
      </c>
      <c r="B2" s="314"/>
      <c r="C2" s="314"/>
      <c r="D2" s="314"/>
      <c r="E2" s="314"/>
      <c r="F2" s="314"/>
      <c r="G2" s="314"/>
      <c r="H2" s="314"/>
      <c r="I2" s="314"/>
      <c r="J2" s="314"/>
      <c r="K2" s="314"/>
      <c r="L2" s="314"/>
      <c r="M2" s="314"/>
      <c r="N2" s="314"/>
      <c r="O2" s="314"/>
      <c r="P2" s="314"/>
    </row>
    <row r="3" spans="1:26">
      <c r="A3" s="315" t="s">
        <v>148</v>
      </c>
      <c r="B3" s="315"/>
      <c r="C3" s="315"/>
      <c r="D3" s="315"/>
      <c r="E3" s="315"/>
      <c r="F3" s="315"/>
      <c r="G3" s="315"/>
      <c r="H3" s="315"/>
      <c r="I3" s="315"/>
      <c r="J3" s="315"/>
      <c r="K3" s="315"/>
      <c r="L3" s="315"/>
      <c r="M3" s="315"/>
    </row>
    <row r="4" spans="1:26">
      <c r="A4" s="312"/>
      <c r="B4" s="312"/>
      <c r="C4" s="312"/>
      <c r="D4" s="312"/>
      <c r="E4" s="313"/>
      <c r="F4" s="139"/>
      <c r="G4" s="139"/>
      <c r="H4" s="139"/>
    </row>
    <row r="5" spans="1:26" ht="9" customHeight="1">
      <c r="A5" s="312"/>
      <c r="B5" s="312"/>
      <c r="C5" s="312"/>
      <c r="D5" s="312"/>
      <c r="E5" s="313"/>
      <c r="F5" s="139"/>
      <c r="G5" s="139"/>
      <c r="H5" s="139"/>
    </row>
    <row r="6" spans="1:26" ht="39" customHeight="1">
      <c r="A6" s="316" t="s">
        <v>0</v>
      </c>
      <c r="B6" s="317"/>
      <c r="C6" s="320" t="s">
        <v>147</v>
      </c>
      <c r="D6" s="320" t="s">
        <v>146</v>
      </c>
      <c r="E6" s="320" t="s">
        <v>145</v>
      </c>
      <c r="F6" s="322" t="s">
        <v>144</v>
      </c>
      <c r="G6" s="323"/>
      <c r="H6" s="324"/>
      <c r="I6" s="320" t="s">
        <v>143</v>
      </c>
      <c r="J6" s="320"/>
      <c r="K6" s="320"/>
      <c r="L6" s="320"/>
      <c r="M6" s="320"/>
      <c r="N6" s="334" t="s">
        <v>142</v>
      </c>
      <c r="O6" s="335"/>
      <c r="P6" s="340" t="s">
        <v>141</v>
      </c>
    </row>
    <row r="7" spans="1:26" ht="24.75" customHeight="1">
      <c r="A7" s="318"/>
      <c r="B7" s="319"/>
      <c r="C7" s="320"/>
      <c r="D7" s="320"/>
      <c r="E7" s="320"/>
      <c r="F7" s="328"/>
      <c r="G7" s="329"/>
      <c r="H7" s="330"/>
      <c r="I7" s="322" t="s">
        <v>140</v>
      </c>
      <c r="J7" s="323"/>
      <c r="K7" s="324"/>
      <c r="L7" s="322" t="s">
        <v>139</v>
      </c>
      <c r="M7" s="324"/>
      <c r="N7" s="336"/>
      <c r="O7" s="337"/>
      <c r="P7" s="341"/>
    </row>
    <row r="8" spans="1:26" ht="26.25" customHeight="1">
      <c r="A8" s="138" t="s">
        <v>138</v>
      </c>
      <c r="B8" s="138" t="s">
        <v>2</v>
      </c>
      <c r="C8" s="321"/>
      <c r="D8" s="321"/>
      <c r="E8" s="321"/>
      <c r="F8" s="325"/>
      <c r="G8" s="326"/>
      <c r="H8" s="327"/>
      <c r="I8" s="325"/>
      <c r="J8" s="326"/>
      <c r="K8" s="327"/>
      <c r="L8" s="325"/>
      <c r="M8" s="327"/>
      <c r="N8" s="338"/>
      <c r="O8" s="339"/>
      <c r="P8" s="342"/>
    </row>
    <row r="9" spans="1:26">
      <c r="A9" s="126" t="s">
        <v>92</v>
      </c>
      <c r="B9" s="126"/>
      <c r="C9" s="308" t="s">
        <v>137</v>
      </c>
      <c r="D9" s="309"/>
      <c r="E9" s="309"/>
      <c r="F9" s="309"/>
      <c r="G9" s="309"/>
      <c r="H9" s="309"/>
      <c r="I9" s="309"/>
      <c r="J9" s="309"/>
      <c r="K9" s="309"/>
      <c r="L9" s="309"/>
      <c r="M9" s="309"/>
      <c r="N9" s="309"/>
      <c r="O9" s="309"/>
      <c r="P9" s="310"/>
    </row>
    <row r="10" spans="1:26" ht="91.5" customHeight="1">
      <c r="A10" s="126" t="s">
        <v>92</v>
      </c>
      <c r="B10" s="126" t="s">
        <v>135</v>
      </c>
      <c r="C10" s="126" t="s">
        <v>124</v>
      </c>
      <c r="D10" s="128" t="s">
        <v>136</v>
      </c>
      <c r="E10" s="98" t="s">
        <v>120</v>
      </c>
      <c r="F10" s="282">
        <v>67.3</v>
      </c>
      <c r="G10" s="291"/>
      <c r="H10" s="283"/>
      <c r="I10" s="331">
        <v>67.5</v>
      </c>
      <c r="J10" s="333"/>
      <c r="K10" s="136">
        <v>66</v>
      </c>
      <c r="L10" s="136">
        <v>88.2</v>
      </c>
      <c r="M10" s="136">
        <v>68</v>
      </c>
      <c r="N10" s="303" t="s">
        <v>216</v>
      </c>
      <c r="O10" s="304"/>
      <c r="P10" s="230"/>
      <c r="X10" s="311"/>
      <c r="Y10" s="311"/>
      <c r="Z10" s="311"/>
    </row>
    <row r="11" spans="1:26" ht="108" customHeight="1">
      <c r="A11" s="126" t="s">
        <v>92</v>
      </c>
      <c r="B11" s="126" t="s">
        <v>135</v>
      </c>
      <c r="C11" s="137" t="s">
        <v>122</v>
      </c>
      <c r="D11" s="73" t="s">
        <v>134</v>
      </c>
      <c r="E11" s="98" t="s">
        <v>133</v>
      </c>
      <c r="F11" s="331">
        <v>645</v>
      </c>
      <c r="G11" s="332"/>
      <c r="H11" s="333"/>
      <c r="I11" s="331">
        <v>650</v>
      </c>
      <c r="J11" s="333"/>
      <c r="K11" s="136">
        <v>94.5</v>
      </c>
      <c r="L11" s="185">
        <v>780.53700000000003</v>
      </c>
      <c r="M11" s="136">
        <v>95.5</v>
      </c>
      <c r="N11" s="296">
        <v>120.08</v>
      </c>
      <c r="O11" s="297"/>
      <c r="P11" s="48" t="s">
        <v>175</v>
      </c>
      <c r="X11" s="311"/>
      <c r="Y11" s="311"/>
      <c r="Z11" s="311"/>
    </row>
    <row r="12" spans="1:26">
      <c r="A12" s="126" t="s">
        <v>92</v>
      </c>
      <c r="B12" s="126" t="s">
        <v>30</v>
      </c>
      <c r="C12" s="135" t="s">
        <v>106</v>
      </c>
      <c r="D12" s="134"/>
      <c r="E12" s="134"/>
      <c r="F12" s="134"/>
      <c r="G12" s="134"/>
      <c r="H12" s="134"/>
      <c r="I12" s="134"/>
      <c r="J12" s="134"/>
      <c r="K12" s="134"/>
      <c r="L12" s="134"/>
      <c r="M12" s="133"/>
      <c r="N12" s="74"/>
      <c r="O12" s="74"/>
      <c r="P12" s="130"/>
    </row>
    <row r="13" spans="1:26" ht="52.5" customHeight="1">
      <c r="A13" s="126" t="s">
        <v>92</v>
      </c>
      <c r="B13" s="126" t="s">
        <v>30</v>
      </c>
      <c r="C13" s="74">
        <v>1</v>
      </c>
      <c r="D13" s="73" t="s">
        <v>132</v>
      </c>
      <c r="E13" s="74" t="s">
        <v>120</v>
      </c>
      <c r="F13" s="300">
        <v>89.3</v>
      </c>
      <c r="G13" s="301"/>
      <c r="H13" s="302"/>
      <c r="I13" s="300">
        <v>90.5</v>
      </c>
      <c r="J13" s="302"/>
      <c r="K13" s="132"/>
      <c r="L13" s="74">
        <v>90.9</v>
      </c>
      <c r="M13" s="132"/>
      <c r="N13" s="126" t="s">
        <v>176</v>
      </c>
      <c r="O13" s="74"/>
      <c r="P13" s="73"/>
    </row>
    <row r="14" spans="1:26" ht="100.5" customHeight="1">
      <c r="A14" s="126" t="s">
        <v>92</v>
      </c>
      <c r="B14" s="126" t="s">
        <v>30</v>
      </c>
      <c r="C14" s="74">
        <v>2</v>
      </c>
      <c r="D14" s="73" t="s">
        <v>131</v>
      </c>
      <c r="E14" s="74" t="s">
        <v>120</v>
      </c>
      <c r="F14" s="298">
        <v>86</v>
      </c>
      <c r="G14" s="343"/>
      <c r="H14" s="299"/>
      <c r="I14" s="298">
        <v>85</v>
      </c>
      <c r="J14" s="299"/>
      <c r="K14" s="132"/>
      <c r="L14" s="74">
        <v>91.8</v>
      </c>
      <c r="M14" s="132"/>
      <c r="N14" s="126" t="s">
        <v>177</v>
      </c>
      <c r="O14" s="74"/>
      <c r="P14" s="127" t="s">
        <v>178</v>
      </c>
    </row>
    <row r="15" spans="1:26" ht="168" customHeight="1">
      <c r="A15" s="126" t="s">
        <v>92</v>
      </c>
      <c r="B15" s="126" t="s">
        <v>30</v>
      </c>
      <c r="C15" s="131" t="s">
        <v>130</v>
      </c>
      <c r="D15" s="128" t="s">
        <v>129</v>
      </c>
      <c r="E15" s="99" t="s">
        <v>120</v>
      </c>
      <c r="F15" s="282">
        <v>26.87</v>
      </c>
      <c r="G15" s="291"/>
      <c r="H15" s="283"/>
      <c r="I15" s="282">
        <v>29.8</v>
      </c>
      <c r="J15" s="283"/>
      <c r="K15" s="99">
        <v>15.8</v>
      </c>
      <c r="L15" s="99">
        <v>33.83</v>
      </c>
      <c r="M15" s="99">
        <v>22.8</v>
      </c>
      <c r="N15" s="303" t="s">
        <v>179</v>
      </c>
      <c r="O15" s="304"/>
      <c r="P15" s="130"/>
    </row>
    <row r="16" spans="1:26">
      <c r="A16" s="126" t="s">
        <v>92</v>
      </c>
      <c r="B16" s="126" t="s">
        <v>32</v>
      </c>
      <c r="C16" s="308" t="s">
        <v>105</v>
      </c>
      <c r="D16" s="309"/>
      <c r="E16" s="309"/>
      <c r="F16" s="309"/>
      <c r="G16" s="309"/>
      <c r="H16" s="309"/>
      <c r="I16" s="309"/>
      <c r="J16" s="309"/>
      <c r="K16" s="309"/>
      <c r="L16" s="309"/>
      <c r="M16" s="309"/>
      <c r="N16" s="309"/>
      <c r="O16" s="309"/>
      <c r="P16" s="310"/>
    </row>
    <row r="17" spans="1:16" ht="111.75" customHeight="1">
      <c r="A17" s="126" t="s">
        <v>92</v>
      </c>
      <c r="B17" s="126" t="s">
        <v>32</v>
      </c>
      <c r="C17" s="126" t="s">
        <v>124</v>
      </c>
      <c r="D17" s="128" t="s">
        <v>128</v>
      </c>
      <c r="E17" s="99" t="s">
        <v>127</v>
      </c>
      <c r="F17" s="282">
        <v>10.018000000000001</v>
      </c>
      <c r="G17" s="291"/>
      <c r="H17" s="283"/>
      <c r="I17" s="300">
        <v>10</v>
      </c>
      <c r="J17" s="302"/>
      <c r="K17" s="99">
        <v>10</v>
      </c>
      <c r="L17" s="99">
        <v>10</v>
      </c>
      <c r="M17" s="99">
        <v>10</v>
      </c>
      <c r="N17" s="298">
        <v>100</v>
      </c>
      <c r="O17" s="299"/>
      <c r="P17" s="128"/>
    </row>
    <row r="18" spans="1:16" ht="108.75" customHeight="1">
      <c r="A18" s="126" t="s">
        <v>92</v>
      </c>
      <c r="B18" s="126" t="s">
        <v>32</v>
      </c>
      <c r="C18" s="129">
        <v>2</v>
      </c>
      <c r="D18" s="128" t="s">
        <v>126</v>
      </c>
      <c r="E18" s="74" t="s">
        <v>125</v>
      </c>
      <c r="F18" s="300">
        <v>43</v>
      </c>
      <c r="G18" s="301"/>
      <c r="H18" s="302"/>
      <c r="I18" s="300">
        <v>39</v>
      </c>
      <c r="J18" s="302"/>
      <c r="K18" s="74">
        <v>11</v>
      </c>
      <c r="L18" s="74">
        <v>39</v>
      </c>
      <c r="M18" s="74">
        <v>12</v>
      </c>
      <c r="N18" s="296">
        <v>100</v>
      </c>
      <c r="O18" s="297"/>
      <c r="P18" s="127"/>
    </row>
    <row r="19" spans="1:16">
      <c r="A19" s="126" t="s">
        <v>92</v>
      </c>
      <c r="B19" s="126" t="s">
        <v>33</v>
      </c>
      <c r="C19" s="305" t="s">
        <v>104</v>
      </c>
      <c r="D19" s="306"/>
      <c r="E19" s="306"/>
      <c r="F19" s="306"/>
      <c r="G19" s="306"/>
      <c r="H19" s="306"/>
      <c r="I19" s="306"/>
      <c r="J19" s="306"/>
      <c r="K19" s="306"/>
      <c r="L19" s="306"/>
      <c r="M19" s="306"/>
      <c r="N19" s="306"/>
      <c r="O19" s="306"/>
      <c r="P19" s="307"/>
    </row>
    <row r="20" spans="1:16" ht="77.25" customHeight="1">
      <c r="A20" s="126" t="s">
        <v>92</v>
      </c>
      <c r="B20" s="126" t="s">
        <v>33</v>
      </c>
      <c r="C20" s="126" t="s">
        <v>124</v>
      </c>
      <c r="D20" s="125" t="s">
        <v>123</v>
      </c>
      <c r="E20" s="74" t="s">
        <v>120</v>
      </c>
      <c r="F20" s="300">
        <v>1</v>
      </c>
      <c r="G20" s="301"/>
      <c r="H20" s="302"/>
      <c r="I20" s="300">
        <v>0.5</v>
      </c>
      <c r="J20" s="302"/>
      <c r="K20" s="74">
        <v>8.4</v>
      </c>
      <c r="L20" s="76">
        <v>0.5</v>
      </c>
      <c r="M20" s="76">
        <v>1</v>
      </c>
      <c r="N20" s="298">
        <v>100</v>
      </c>
      <c r="O20" s="299"/>
      <c r="P20" s="124"/>
    </row>
    <row r="21" spans="1:16" ht="89.25" customHeight="1">
      <c r="A21" s="126" t="s">
        <v>92</v>
      </c>
      <c r="B21" s="126" t="s">
        <v>33</v>
      </c>
      <c r="C21" s="126" t="s">
        <v>122</v>
      </c>
      <c r="D21" s="125" t="s">
        <v>121</v>
      </c>
      <c r="E21" s="74" t="s">
        <v>120</v>
      </c>
      <c r="F21" s="300">
        <v>99.6</v>
      </c>
      <c r="G21" s="301"/>
      <c r="H21" s="302"/>
      <c r="I21" s="300">
        <v>95</v>
      </c>
      <c r="J21" s="302"/>
      <c r="K21" s="74" t="s">
        <v>119</v>
      </c>
      <c r="L21" s="298">
        <v>100</v>
      </c>
      <c r="M21" s="299"/>
      <c r="N21" s="303" t="s">
        <v>180</v>
      </c>
      <c r="O21" s="304"/>
      <c r="P21" s="124"/>
    </row>
    <row r="22" spans="1:16">
      <c r="A22" s="123"/>
      <c r="B22" s="123"/>
      <c r="C22" s="123"/>
      <c r="D22" s="123"/>
      <c r="E22" s="123"/>
      <c r="F22" s="123"/>
      <c r="G22" s="123"/>
      <c r="H22" s="123"/>
      <c r="I22" s="123"/>
      <c r="J22" s="123"/>
      <c r="K22" s="123"/>
      <c r="L22" s="123"/>
      <c r="M22" s="123"/>
      <c r="N22" s="123"/>
      <c r="O22" s="123"/>
      <c r="P22" s="123"/>
    </row>
    <row r="23" spans="1:16" ht="15" customHeight="1">
      <c r="A23" s="293"/>
      <c r="B23" s="293"/>
      <c r="C23" s="293"/>
      <c r="D23" s="293"/>
      <c r="E23" s="293"/>
      <c r="F23" s="293"/>
      <c r="G23" s="293"/>
      <c r="H23" s="293"/>
      <c r="I23" s="293"/>
      <c r="J23" s="293"/>
      <c r="K23" s="293"/>
      <c r="L23" s="293"/>
      <c r="M23" s="293"/>
      <c r="N23" s="293"/>
      <c r="O23" s="293"/>
      <c r="P23" s="293"/>
    </row>
    <row r="24" spans="1:16">
      <c r="A24" s="293"/>
      <c r="B24" s="293"/>
      <c r="C24" s="293"/>
      <c r="D24" s="293"/>
      <c r="E24" s="293"/>
      <c r="F24" s="293"/>
      <c r="G24" s="293"/>
      <c r="H24" s="293"/>
      <c r="I24" s="293"/>
      <c r="J24" s="293"/>
      <c r="K24" s="293"/>
      <c r="L24" s="293"/>
      <c r="M24" s="293"/>
      <c r="N24" s="293"/>
      <c r="O24" s="293"/>
      <c r="P24" s="293"/>
    </row>
    <row r="25" spans="1:16">
      <c r="A25" s="293"/>
      <c r="B25" s="293"/>
      <c r="C25" s="293"/>
      <c r="D25" s="293"/>
      <c r="E25" s="293"/>
      <c r="F25" s="293"/>
      <c r="G25" s="293"/>
      <c r="H25" s="293"/>
      <c r="I25" s="293"/>
      <c r="J25" s="293"/>
      <c r="K25" s="293"/>
      <c r="L25" s="293"/>
      <c r="M25" s="293"/>
      <c r="N25" s="293"/>
      <c r="O25" s="293"/>
      <c r="P25" s="293"/>
    </row>
    <row r="26" spans="1:16">
      <c r="A26" s="293"/>
      <c r="B26" s="293"/>
      <c r="C26" s="293"/>
      <c r="D26" s="293"/>
      <c r="E26" s="293"/>
      <c r="F26" s="293"/>
      <c r="G26" s="293"/>
      <c r="H26" s="293"/>
      <c r="I26" s="293"/>
      <c r="J26" s="293"/>
      <c r="K26" s="293"/>
      <c r="L26" s="293"/>
      <c r="M26" s="293"/>
      <c r="N26" s="293"/>
      <c r="O26" s="293"/>
      <c r="P26" s="293"/>
    </row>
    <row r="27" spans="1:16">
      <c r="A27" s="293"/>
      <c r="B27" s="293"/>
      <c r="C27" s="293"/>
      <c r="D27" s="293"/>
      <c r="E27" s="293"/>
      <c r="F27" s="293"/>
      <c r="G27" s="293"/>
      <c r="H27" s="293"/>
      <c r="I27" s="293"/>
      <c r="J27" s="293"/>
      <c r="K27" s="293"/>
      <c r="L27" s="293"/>
      <c r="M27" s="293"/>
      <c r="N27" s="293"/>
      <c r="O27" s="293"/>
      <c r="P27" s="293"/>
    </row>
    <row r="28" spans="1:16">
      <c r="A28" s="293"/>
      <c r="B28" s="293"/>
      <c r="C28" s="293"/>
      <c r="D28" s="293"/>
      <c r="E28" s="293"/>
      <c r="F28" s="293"/>
      <c r="G28" s="293"/>
      <c r="H28" s="293"/>
      <c r="I28" s="293"/>
      <c r="J28" s="293"/>
      <c r="K28" s="293"/>
      <c r="L28" s="293"/>
      <c r="M28" s="293"/>
      <c r="N28" s="293"/>
      <c r="O28" s="293"/>
      <c r="P28" s="293"/>
    </row>
    <row r="29" spans="1:16">
      <c r="A29" s="293"/>
      <c r="B29" s="293"/>
      <c r="C29" s="293"/>
      <c r="D29" s="293"/>
      <c r="E29" s="293"/>
      <c r="F29" s="293"/>
      <c r="G29" s="293"/>
      <c r="H29" s="293"/>
      <c r="I29" s="293"/>
      <c r="J29" s="293"/>
      <c r="K29" s="293"/>
      <c r="L29" s="293"/>
      <c r="M29" s="293"/>
      <c r="N29" s="293"/>
      <c r="O29" s="293"/>
      <c r="P29" s="293"/>
    </row>
    <row r="30" spans="1:16">
      <c r="A30" s="293"/>
      <c r="B30" s="293"/>
      <c r="C30" s="293"/>
      <c r="D30" s="293"/>
      <c r="E30" s="293"/>
      <c r="F30" s="293"/>
      <c r="G30" s="293"/>
      <c r="H30" s="293"/>
      <c r="I30" s="293"/>
      <c r="J30" s="293"/>
      <c r="K30" s="293"/>
      <c r="L30" s="293"/>
      <c r="M30" s="293"/>
      <c r="N30" s="293"/>
      <c r="O30" s="293"/>
      <c r="P30" s="293"/>
    </row>
    <row r="31" spans="1:16" ht="104.25" customHeight="1">
      <c r="A31" s="293"/>
      <c r="B31" s="293"/>
      <c r="C31" s="293"/>
      <c r="D31" s="293"/>
      <c r="E31" s="293"/>
      <c r="F31" s="293"/>
      <c r="G31" s="293"/>
      <c r="H31" s="293"/>
      <c r="I31" s="293"/>
      <c r="J31" s="293"/>
      <c r="K31" s="293"/>
      <c r="L31" s="293"/>
      <c r="M31" s="293"/>
      <c r="N31" s="293"/>
      <c r="O31" s="293"/>
      <c r="P31" s="293"/>
    </row>
  </sheetData>
  <mergeCells count="46">
    <mergeCell ref="L7:M8"/>
    <mergeCell ref="F13:H13"/>
    <mergeCell ref="F14:H14"/>
    <mergeCell ref="I13:J13"/>
    <mergeCell ref="I14:J14"/>
    <mergeCell ref="C9:P9"/>
    <mergeCell ref="I10:J10"/>
    <mergeCell ref="I11:J11"/>
    <mergeCell ref="E6:E8"/>
    <mergeCell ref="X10:Z11"/>
    <mergeCell ref="A4:E4"/>
    <mergeCell ref="A1:P1"/>
    <mergeCell ref="A2:P2"/>
    <mergeCell ref="A3:M3"/>
    <mergeCell ref="A5:E5"/>
    <mergeCell ref="A6:B7"/>
    <mergeCell ref="C6:C8"/>
    <mergeCell ref="D6:D8"/>
    <mergeCell ref="I7:K8"/>
    <mergeCell ref="I6:M6"/>
    <mergeCell ref="F6:H8"/>
    <mergeCell ref="F10:H10"/>
    <mergeCell ref="F11:H11"/>
    <mergeCell ref="N6:O8"/>
    <mergeCell ref="P6:P8"/>
    <mergeCell ref="A23:P31"/>
    <mergeCell ref="N15:O15"/>
    <mergeCell ref="I15:J15"/>
    <mergeCell ref="N10:O10"/>
    <mergeCell ref="N11:O11"/>
    <mergeCell ref="I20:J20"/>
    <mergeCell ref="I21:J21"/>
    <mergeCell ref="I17:J17"/>
    <mergeCell ref="F21:H21"/>
    <mergeCell ref="F15:H15"/>
    <mergeCell ref="N17:O17"/>
    <mergeCell ref="N21:O21"/>
    <mergeCell ref="L21:M21"/>
    <mergeCell ref="C19:P19"/>
    <mergeCell ref="C16:P16"/>
    <mergeCell ref="I18:J18"/>
    <mergeCell ref="N18:O18"/>
    <mergeCell ref="N20:O20"/>
    <mergeCell ref="F18:H18"/>
    <mergeCell ref="F20:H20"/>
    <mergeCell ref="F17:H17"/>
  </mergeCells>
  <pageMargins left="0.70866141732283472" right="0.70866141732283472" top="0.74803149606299213" bottom="0.74803149606299213" header="0.31496062992125984" footer="0.31496062992125984"/>
  <pageSetup paperSize="9" scale="65" orientation="landscape" r:id="rId1"/>
  <rowBreaks count="1" manualBreakCount="1">
    <brk id="15" max="16383" man="1"/>
  </rowBreaks>
</worksheet>
</file>

<file path=xl/worksheets/sheet6.xml><?xml version="1.0" encoding="utf-8"?>
<worksheet xmlns="http://schemas.openxmlformats.org/spreadsheetml/2006/main" xmlns:r="http://schemas.openxmlformats.org/officeDocument/2006/relationships">
  <dimension ref="A1:J12"/>
  <sheetViews>
    <sheetView view="pageBreakPreview" zoomScaleNormal="100" zoomScaleSheetLayoutView="100" workbookViewId="0">
      <selection activeCell="D17" sqref="D17"/>
    </sheetView>
  </sheetViews>
  <sheetFormatPr defaultRowHeight="15"/>
  <cols>
    <col min="1" max="1" width="8.85546875" customWidth="1"/>
    <col min="2" max="2" width="9.140625" hidden="1" customWidth="1"/>
    <col min="3" max="3" width="15.7109375" customWidth="1"/>
    <col min="4" max="4" width="14.140625" customWidth="1"/>
    <col min="5" max="5" width="11.85546875" customWidth="1"/>
    <col min="8" max="8" width="13.85546875" customWidth="1"/>
    <col min="9" max="9" width="15.7109375" customWidth="1"/>
    <col min="10" max="10" width="17.85546875" customWidth="1"/>
  </cols>
  <sheetData>
    <row r="1" spans="1:10">
      <c r="A1" s="145"/>
      <c r="B1" s="145"/>
      <c r="C1" s="145"/>
      <c r="D1" s="145"/>
      <c r="E1" s="145"/>
      <c r="F1" s="145"/>
      <c r="G1" s="356"/>
      <c r="H1" s="356"/>
      <c r="I1" s="356"/>
      <c r="J1" s="356"/>
    </row>
    <row r="2" spans="1:10">
      <c r="A2" s="145"/>
      <c r="B2" s="145"/>
      <c r="C2" s="145"/>
      <c r="D2" s="145"/>
      <c r="E2" s="145"/>
      <c r="F2" s="145"/>
      <c r="G2" s="145"/>
      <c r="H2" s="145"/>
      <c r="I2" s="145"/>
      <c r="J2" s="145"/>
    </row>
    <row r="3" spans="1:10">
      <c r="A3" s="357" t="s">
        <v>158</v>
      </c>
      <c r="B3" s="357"/>
      <c r="C3" s="357"/>
      <c r="D3" s="357"/>
      <c r="E3" s="357"/>
      <c r="F3" s="357"/>
      <c r="G3" s="357"/>
      <c r="H3" s="357"/>
      <c r="I3" s="357"/>
      <c r="J3" s="357"/>
    </row>
    <row r="4" spans="1:10">
      <c r="A4" s="358" t="s">
        <v>149</v>
      </c>
      <c r="B4" s="358"/>
      <c r="C4" s="358"/>
      <c r="D4" s="358"/>
      <c r="E4" s="358"/>
      <c r="F4" s="358"/>
      <c r="G4" s="358"/>
      <c r="H4" s="358"/>
      <c r="I4" s="358"/>
      <c r="J4" s="358"/>
    </row>
    <row r="5" spans="1:10">
      <c r="A5" s="145"/>
      <c r="B5" s="145"/>
      <c r="C5" s="145"/>
      <c r="D5" s="145"/>
      <c r="E5" s="145"/>
      <c r="F5" s="145"/>
      <c r="G5" s="145"/>
      <c r="H5" s="145"/>
      <c r="I5" s="145"/>
      <c r="J5" s="145"/>
    </row>
    <row r="6" spans="1:10">
      <c r="A6" s="358" t="s">
        <v>117</v>
      </c>
      <c r="B6" s="358"/>
      <c r="C6" s="358"/>
      <c r="D6" s="358"/>
      <c r="E6" s="358"/>
      <c r="F6" s="358"/>
      <c r="G6" s="358"/>
      <c r="H6" s="358"/>
      <c r="I6" s="358"/>
      <c r="J6" s="358"/>
    </row>
    <row r="7" spans="1:10">
      <c r="A7" s="145"/>
      <c r="B7" s="145"/>
      <c r="C7" s="145"/>
      <c r="D7" s="145"/>
      <c r="E7" s="145"/>
      <c r="F7" s="145"/>
      <c r="G7" s="145"/>
      <c r="H7" s="145"/>
      <c r="I7" s="145"/>
      <c r="J7" s="145"/>
    </row>
    <row r="8" spans="1:10">
      <c r="A8" s="145"/>
      <c r="B8" s="145"/>
      <c r="C8" s="145"/>
      <c r="D8" s="145"/>
      <c r="E8" s="145"/>
      <c r="F8" s="145"/>
      <c r="G8" s="145"/>
      <c r="H8" s="145"/>
      <c r="I8" s="145"/>
      <c r="J8" s="145"/>
    </row>
    <row r="9" spans="1:10" ht="27.75" customHeight="1">
      <c r="A9" s="350" t="s">
        <v>157</v>
      </c>
      <c r="B9" s="144"/>
      <c r="C9" s="359" t="s">
        <v>156</v>
      </c>
      <c r="D9" s="359" t="s">
        <v>155</v>
      </c>
      <c r="E9" s="359" t="s">
        <v>154</v>
      </c>
      <c r="F9" s="350" t="s">
        <v>153</v>
      </c>
      <c r="G9" s="352"/>
      <c r="H9" s="352"/>
      <c r="I9" s="352"/>
      <c r="J9" s="353"/>
    </row>
    <row r="10" spans="1:10" ht="39.75" hidden="1" customHeight="1">
      <c r="A10" s="351"/>
      <c r="B10" s="144"/>
      <c r="C10" s="359"/>
      <c r="D10" s="359"/>
      <c r="E10" s="359"/>
      <c r="F10" s="351"/>
      <c r="G10" s="354"/>
      <c r="H10" s="354"/>
      <c r="I10" s="354"/>
      <c r="J10" s="355"/>
    </row>
    <row r="11" spans="1:10" ht="51">
      <c r="A11" s="143">
        <v>1</v>
      </c>
      <c r="B11" s="140"/>
      <c r="C11" s="142" t="s">
        <v>152</v>
      </c>
      <c r="D11" s="141">
        <v>42859</v>
      </c>
      <c r="E11" s="140">
        <v>178</v>
      </c>
      <c r="F11" s="347" t="s">
        <v>151</v>
      </c>
      <c r="G11" s="348"/>
      <c r="H11" s="348"/>
      <c r="I11" s="348"/>
      <c r="J11" s="349"/>
    </row>
    <row r="12" spans="1:10" ht="51.75" customHeight="1">
      <c r="A12" s="47">
        <v>2</v>
      </c>
      <c r="B12" s="47"/>
      <c r="C12" s="146" t="s">
        <v>152</v>
      </c>
      <c r="D12" s="141">
        <v>43098</v>
      </c>
      <c r="E12" s="140">
        <v>585</v>
      </c>
      <c r="F12" s="344" t="s">
        <v>174</v>
      </c>
      <c r="G12" s="345"/>
      <c r="H12" s="345"/>
      <c r="I12" s="345"/>
      <c r="J12" s="346"/>
    </row>
  </sheetData>
  <mergeCells count="11">
    <mergeCell ref="F12:J12"/>
    <mergeCell ref="F11:J11"/>
    <mergeCell ref="A9:A10"/>
    <mergeCell ref="F9:J10"/>
    <mergeCell ref="G1:J1"/>
    <mergeCell ref="A3:J3"/>
    <mergeCell ref="A4:J4"/>
    <mergeCell ref="A6:J6"/>
    <mergeCell ref="C9:C10"/>
    <mergeCell ref="D9:D10"/>
    <mergeCell ref="E9:E10"/>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dimension ref="A1:AD48"/>
  <sheetViews>
    <sheetView view="pageBreakPreview" topLeftCell="A25" zoomScaleNormal="100" zoomScaleSheetLayoutView="100" workbookViewId="0">
      <selection activeCell="A32" sqref="A32:K32"/>
    </sheetView>
  </sheetViews>
  <sheetFormatPr defaultRowHeight="15"/>
  <cols>
    <col min="4" max="4" width="42.7109375" customWidth="1"/>
    <col min="5" max="5" width="10.140625" customWidth="1"/>
    <col min="6" max="6" width="9.140625" hidden="1" customWidth="1"/>
    <col min="8" max="8" width="9.140625" hidden="1" customWidth="1"/>
    <col min="9" max="9" width="9" customWidth="1"/>
    <col min="10" max="10" width="2.7109375" hidden="1" customWidth="1"/>
    <col min="11" max="11" width="20.28515625" customWidth="1"/>
    <col min="12" max="18" width="9.140625" hidden="1" customWidth="1"/>
  </cols>
  <sheetData>
    <row r="1" spans="1:22" ht="15" customHeight="1">
      <c r="A1" s="360" t="s">
        <v>173</v>
      </c>
      <c r="B1" s="360"/>
      <c r="C1" s="360"/>
      <c r="D1" s="360"/>
      <c r="E1" s="360"/>
      <c r="F1" s="360"/>
      <c r="G1" s="360"/>
      <c r="H1" s="360"/>
      <c r="I1" s="360"/>
      <c r="J1" s="360"/>
      <c r="K1" s="360"/>
      <c r="L1" s="148"/>
      <c r="M1" s="148"/>
      <c r="N1" s="148"/>
      <c r="O1" s="148"/>
      <c r="P1" s="148"/>
      <c r="Q1" s="148"/>
      <c r="R1" s="147"/>
    </row>
    <row r="2" spans="1:22">
      <c r="A2" s="361" t="s">
        <v>172</v>
      </c>
      <c r="B2" s="361"/>
      <c r="C2" s="361"/>
      <c r="D2" s="361"/>
      <c r="E2" s="361"/>
      <c r="F2" s="361"/>
      <c r="G2" s="361"/>
      <c r="H2" s="361"/>
      <c r="I2" s="361"/>
      <c r="J2" s="361"/>
      <c r="K2" s="361"/>
      <c r="L2" s="148"/>
      <c r="M2" s="148"/>
      <c r="N2" s="148"/>
      <c r="O2" s="148"/>
      <c r="P2" s="148"/>
      <c r="Q2" s="148"/>
      <c r="R2" s="147"/>
    </row>
    <row r="3" spans="1:22">
      <c r="A3" s="145"/>
      <c r="B3" s="145"/>
      <c r="C3" s="145"/>
      <c r="D3" s="145"/>
      <c r="E3" s="145"/>
      <c r="F3" s="145"/>
      <c r="G3" s="145"/>
      <c r="H3" s="145"/>
      <c r="I3" s="145"/>
      <c r="J3" s="145"/>
      <c r="K3" s="148"/>
      <c r="L3" s="148"/>
      <c r="M3" s="148"/>
      <c r="N3" s="148"/>
      <c r="O3" s="148"/>
      <c r="P3" s="148"/>
      <c r="Q3" s="148"/>
      <c r="R3" s="147"/>
    </row>
    <row r="4" spans="1:22">
      <c r="A4" s="361" t="s">
        <v>117</v>
      </c>
      <c r="B4" s="361"/>
      <c r="C4" s="361"/>
      <c r="D4" s="361"/>
      <c r="E4" s="361"/>
      <c r="F4" s="361"/>
      <c r="G4" s="361"/>
      <c r="H4" s="361"/>
      <c r="I4" s="361"/>
      <c r="J4" s="361"/>
      <c r="K4" s="361"/>
      <c r="L4" s="148"/>
      <c r="M4" s="148"/>
      <c r="N4" s="148"/>
      <c r="O4" s="148"/>
      <c r="P4" s="148"/>
      <c r="Q4" s="148"/>
      <c r="R4" s="147"/>
    </row>
    <row r="5" spans="1:22" ht="9" customHeight="1">
      <c r="A5" s="312"/>
      <c r="B5" s="312"/>
      <c r="C5" s="312"/>
      <c r="D5" s="312"/>
      <c r="E5" s="313"/>
      <c r="F5" s="41"/>
      <c r="G5" s="41"/>
      <c r="H5" s="41"/>
      <c r="I5" s="41"/>
      <c r="J5" s="41"/>
      <c r="K5" s="148"/>
      <c r="L5" s="148"/>
      <c r="M5" s="148"/>
      <c r="N5" s="148"/>
      <c r="O5" s="148"/>
      <c r="P5" s="148"/>
      <c r="Q5" s="148"/>
      <c r="R5" s="147"/>
    </row>
    <row r="6" spans="1:22" ht="40.5" customHeight="1">
      <c r="A6" s="316" t="s">
        <v>0</v>
      </c>
      <c r="B6" s="317"/>
      <c r="C6" s="320" t="s">
        <v>147</v>
      </c>
      <c r="D6" s="320" t="s">
        <v>146</v>
      </c>
      <c r="E6" s="320" t="s">
        <v>145</v>
      </c>
      <c r="F6" s="320" t="s">
        <v>143</v>
      </c>
      <c r="G6" s="320"/>
      <c r="H6" s="320"/>
      <c r="I6" s="320"/>
      <c r="J6" s="320"/>
      <c r="K6" s="362" t="s">
        <v>171</v>
      </c>
      <c r="L6" s="148"/>
      <c r="M6" s="148"/>
      <c r="N6" s="148"/>
      <c r="O6" s="148"/>
      <c r="P6" s="148"/>
      <c r="Q6" s="148"/>
      <c r="R6" s="147"/>
    </row>
    <row r="7" spans="1:22" ht="24" customHeight="1">
      <c r="A7" s="318"/>
      <c r="B7" s="319"/>
      <c r="C7" s="320"/>
      <c r="D7" s="320"/>
      <c r="E7" s="320"/>
      <c r="F7" s="322" t="s">
        <v>140</v>
      </c>
      <c r="G7" s="323"/>
      <c r="H7" s="324"/>
      <c r="I7" s="322" t="s">
        <v>139</v>
      </c>
      <c r="J7" s="324"/>
      <c r="K7" s="363"/>
      <c r="L7" s="148"/>
      <c r="M7" s="148"/>
      <c r="N7" s="148"/>
      <c r="O7" s="148"/>
      <c r="P7" s="148"/>
      <c r="Q7" s="148"/>
      <c r="R7" s="147"/>
    </row>
    <row r="8" spans="1:22" ht="66" customHeight="1">
      <c r="A8" s="138" t="s">
        <v>138</v>
      </c>
      <c r="B8" s="138" t="s">
        <v>2</v>
      </c>
      <c r="C8" s="321"/>
      <c r="D8" s="321"/>
      <c r="E8" s="321"/>
      <c r="F8" s="325"/>
      <c r="G8" s="326"/>
      <c r="H8" s="327"/>
      <c r="I8" s="325"/>
      <c r="J8" s="327"/>
      <c r="K8" s="364"/>
      <c r="L8" s="148"/>
      <c r="M8" s="148"/>
      <c r="N8" s="148"/>
      <c r="O8" s="148"/>
      <c r="P8" s="148"/>
      <c r="Q8" s="148"/>
      <c r="R8" s="147"/>
    </row>
    <row r="9" spans="1:22">
      <c r="A9" s="126" t="s">
        <v>92</v>
      </c>
      <c r="B9" s="126"/>
      <c r="C9" s="184" t="s">
        <v>137</v>
      </c>
      <c r="D9" s="183"/>
      <c r="E9" s="183"/>
      <c r="F9" s="183"/>
      <c r="G9" s="183"/>
      <c r="H9" s="183"/>
      <c r="I9" s="183"/>
      <c r="J9" s="183"/>
      <c r="K9" s="183"/>
      <c r="L9" s="182"/>
      <c r="M9" s="182"/>
      <c r="N9" s="182"/>
      <c r="O9" s="182"/>
      <c r="P9" s="182"/>
      <c r="Q9" s="182"/>
      <c r="R9" s="147"/>
    </row>
    <row r="10" spans="1:22" ht="39.75" customHeight="1">
      <c r="A10" s="126" t="s">
        <v>92</v>
      </c>
      <c r="B10" s="126"/>
      <c r="C10" s="168" t="s">
        <v>124</v>
      </c>
      <c r="D10" s="165" t="s">
        <v>136</v>
      </c>
      <c r="E10" s="179" t="s">
        <v>120</v>
      </c>
      <c r="F10" s="365">
        <v>67.5</v>
      </c>
      <c r="G10" s="366"/>
      <c r="H10" s="171">
        <v>66</v>
      </c>
      <c r="I10" s="171">
        <v>88.2</v>
      </c>
      <c r="J10" s="171">
        <v>68</v>
      </c>
      <c r="K10" s="166">
        <v>1</v>
      </c>
      <c r="L10" s="163"/>
      <c r="M10" s="163"/>
      <c r="N10" s="163"/>
      <c r="O10" s="163"/>
      <c r="P10" s="163"/>
      <c r="Q10" s="163"/>
      <c r="R10" s="147"/>
    </row>
    <row r="11" spans="1:22" ht="39" customHeight="1">
      <c r="A11" s="126" t="s">
        <v>92</v>
      </c>
      <c r="B11" s="126"/>
      <c r="C11" s="181" t="s">
        <v>122</v>
      </c>
      <c r="D11" s="180" t="s">
        <v>134</v>
      </c>
      <c r="E11" s="179" t="s">
        <v>170</v>
      </c>
      <c r="F11" s="367">
        <v>650</v>
      </c>
      <c r="G11" s="368"/>
      <c r="H11" s="178">
        <v>94.5</v>
      </c>
      <c r="I11" s="185">
        <v>780.53700000000003</v>
      </c>
      <c r="J11" s="178">
        <v>95.5</v>
      </c>
      <c r="K11" s="177">
        <v>1</v>
      </c>
      <c r="L11" s="163"/>
      <c r="M11" s="163"/>
      <c r="N11" s="163"/>
      <c r="O11" s="163"/>
      <c r="P11" s="163"/>
      <c r="Q11" s="163"/>
      <c r="R11" s="147"/>
    </row>
    <row r="12" spans="1:22" ht="30" customHeight="1">
      <c r="A12" s="126" t="s">
        <v>92</v>
      </c>
      <c r="B12" s="126" t="s">
        <v>30</v>
      </c>
      <c r="C12" s="369" t="s">
        <v>106</v>
      </c>
      <c r="D12" s="370"/>
      <c r="E12" s="370"/>
      <c r="F12" s="370"/>
      <c r="G12" s="370"/>
      <c r="H12" s="370"/>
      <c r="I12" s="370"/>
      <c r="J12" s="370"/>
      <c r="K12" s="370"/>
      <c r="L12" s="370"/>
      <c r="M12" s="370"/>
      <c r="N12" s="370"/>
      <c r="O12" s="370"/>
      <c r="P12" s="370"/>
      <c r="Q12" s="370"/>
      <c r="R12" s="371"/>
    </row>
    <row r="13" spans="1:22" ht="15.75" customHeight="1">
      <c r="A13" s="126" t="s">
        <v>92</v>
      </c>
      <c r="B13" s="126" t="s">
        <v>30</v>
      </c>
      <c r="C13" s="176" t="s">
        <v>124</v>
      </c>
      <c r="D13" s="175" t="s">
        <v>132</v>
      </c>
      <c r="E13" s="174" t="s">
        <v>120</v>
      </c>
      <c r="F13" s="300">
        <v>90.5</v>
      </c>
      <c r="G13" s="302"/>
      <c r="H13" s="173">
        <v>15.8</v>
      </c>
      <c r="I13" s="74">
        <v>90.9</v>
      </c>
      <c r="J13" s="173">
        <v>22.8</v>
      </c>
      <c r="K13" s="172">
        <v>1</v>
      </c>
      <c r="L13" s="163"/>
      <c r="M13" s="163"/>
      <c r="N13" s="163"/>
      <c r="O13" s="163"/>
      <c r="P13" s="163"/>
      <c r="Q13" s="163"/>
      <c r="R13" s="147"/>
    </row>
    <row r="14" spans="1:22" ht="26.25" customHeight="1">
      <c r="A14" s="126" t="s">
        <v>92</v>
      </c>
      <c r="B14" s="126" t="s">
        <v>30</v>
      </c>
      <c r="C14" s="170" t="s">
        <v>122</v>
      </c>
      <c r="D14" s="73" t="s">
        <v>131</v>
      </c>
      <c r="E14" s="74" t="s">
        <v>120</v>
      </c>
      <c r="F14" s="298">
        <v>85</v>
      </c>
      <c r="G14" s="299"/>
      <c r="H14" s="171"/>
      <c r="I14" s="74">
        <v>91.8</v>
      </c>
      <c r="J14" s="171"/>
      <c r="K14" s="166">
        <v>1</v>
      </c>
      <c r="L14" s="372"/>
      <c r="M14" s="372"/>
      <c r="N14" s="372"/>
      <c r="O14" s="372"/>
      <c r="P14" s="372"/>
      <c r="Q14" s="372"/>
      <c r="R14" s="147"/>
    </row>
    <row r="15" spans="1:22" ht="38.25" customHeight="1">
      <c r="A15" s="126" t="s">
        <v>92</v>
      </c>
      <c r="B15" s="126" t="s">
        <v>30</v>
      </c>
      <c r="C15" s="170" t="s">
        <v>130</v>
      </c>
      <c r="D15" s="165" t="s">
        <v>129</v>
      </c>
      <c r="E15" s="167" t="s">
        <v>120</v>
      </c>
      <c r="F15" s="282">
        <v>29.8</v>
      </c>
      <c r="G15" s="283"/>
      <c r="H15" s="167">
        <v>15.8</v>
      </c>
      <c r="I15" s="191">
        <v>33.83</v>
      </c>
      <c r="J15" s="167"/>
      <c r="K15" s="164">
        <v>1</v>
      </c>
      <c r="L15" s="163"/>
      <c r="M15" s="163"/>
      <c r="N15" s="163"/>
      <c r="O15" s="163"/>
      <c r="P15" s="163"/>
      <c r="Q15" s="163"/>
      <c r="R15" s="147"/>
      <c r="V15" s="169"/>
    </row>
    <row r="16" spans="1:22">
      <c r="A16" s="126" t="s">
        <v>92</v>
      </c>
      <c r="B16" s="126" t="s">
        <v>32</v>
      </c>
      <c r="C16" s="373" t="s">
        <v>105</v>
      </c>
      <c r="D16" s="374"/>
      <c r="E16" s="374"/>
      <c r="F16" s="374"/>
      <c r="G16" s="374"/>
      <c r="H16" s="374"/>
      <c r="I16" s="374"/>
      <c r="J16" s="374"/>
      <c r="K16" s="374"/>
      <c r="L16" s="374"/>
      <c r="M16" s="374"/>
      <c r="N16" s="374"/>
      <c r="O16" s="374"/>
      <c r="P16" s="374"/>
      <c r="Q16" s="374"/>
      <c r="R16" s="147"/>
    </row>
    <row r="17" spans="1:22" ht="40.5" customHeight="1">
      <c r="A17" s="126" t="s">
        <v>92</v>
      </c>
      <c r="B17" s="126" t="s">
        <v>32</v>
      </c>
      <c r="C17" s="168" t="s">
        <v>124</v>
      </c>
      <c r="D17" s="165" t="s">
        <v>128</v>
      </c>
      <c r="E17" s="167" t="s">
        <v>127</v>
      </c>
      <c r="F17" s="375">
        <v>10</v>
      </c>
      <c r="G17" s="376"/>
      <c r="H17" s="167">
        <v>10</v>
      </c>
      <c r="I17" s="167">
        <v>10</v>
      </c>
      <c r="J17" s="167">
        <v>10</v>
      </c>
      <c r="K17" s="166">
        <v>1</v>
      </c>
      <c r="L17" s="163"/>
      <c r="M17" s="163"/>
      <c r="N17" s="163"/>
      <c r="O17" s="163"/>
      <c r="P17" s="163"/>
      <c r="Q17" s="163"/>
      <c r="R17" s="147"/>
    </row>
    <row r="18" spans="1:22" ht="27.75" customHeight="1">
      <c r="A18" s="126" t="s">
        <v>92</v>
      </c>
      <c r="B18" s="126" t="s">
        <v>32</v>
      </c>
      <c r="C18" s="166">
        <v>2</v>
      </c>
      <c r="D18" s="165" t="s">
        <v>126</v>
      </c>
      <c r="E18" s="164" t="s">
        <v>125</v>
      </c>
      <c r="F18" s="375">
        <v>39</v>
      </c>
      <c r="G18" s="376"/>
      <c r="H18" s="164">
        <v>11</v>
      </c>
      <c r="I18" s="164">
        <v>39</v>
      </c>
      <c r="J18" s="164">
        <v>12</v>
      </c>
      <c r="K18" s="164">
        <v>1</v>
      </c>
      <c r="L18" s="163"/>
      <c r="M18" s="163"/>
      <c r="N18" s="163"/>
      <c r="O18" s="163"/>
      <c r="P18" s="163"/>
      <c r="Q18" s="163"/>
      <c r="R18" s="147"/>
    </row>
    <row r="19" spans="1:22">
      <c r="A19" s="126" t="s">
        <v>92</v>
      </c>
      <c r="B19" s="126" t="s">
        <v>33</v>
      </c>
      <c r="C19" s="377" t="s">
        <v>104</v>
      </c>
      <c r="D19" s="378"/>
      <c r="E19" s="378"/>
      <c r="F19" s="378"/>
      <c r="G19" s="378"/>
      <c r="H19" s="378"/>
      <c r="I19" s="378"/>
      <c r="J19" s="378"/>
      <c r="K19" s="378"/>
      <c r="L19" s="378"/>
      <c r="M19" s="378"/>
      <c r="N19" s="378"/>
      <c r="O19" s="378"/>
      <c r="P19" s="378"/>
      <c r="Q19" s="378"/>
      <c r="R19" s="147"/>
    </row>
    <row r="20" spans="1:22" ht="27.75" customHeight="1">
      <c r="A20" s="126" t="s">
        <v>92</v>
      </c>
      <c r="B20" s="126" t="s">
        <v>33</v>
      </c>
      <c r="C20" s="126" t="s">
        <v>124</v>
      </c>
      <c r="D20" s="125" t="s">
        <v>123</v>
      </c>
      <c r="E20" s="74" t="s">
        <v>120</v>
      </c>
      <c r="F20" s="300">
        <v>0.5</v>
      </c>
      <c r="G20" s="302"/>
      <c r="H20" s="74">
        <v>8.4</v>
      </c>
      <c r="I20" s="76">
        <v>0.5</v>
      </c>
      <c r="J20" s="76">
        <v>1</v>
      </c>
      <c r="K20" s="162">
        <v>1</v>
      </c>
      <c r="L20" s="148"/>
      <c r="M20" s="148"/>
      <c r="N20" s="148"/>
      <c r="O20" s="148"/>
      <c r="P20" s="148"/>
      <c r="Q20" s="148"/>
      <c r="R20" s="147"/>
    </row>
    <row r="21" spans="1:22" ht="36.75" customHeight="1">
      <c r="A21" s="126" t="s">
        <v>92</v>
      </c>
      <c r="B21" s="126" t="s">
        <v>33</v>
      </c>
      <c r="C21" s="126" t="s">
        <v>122</v>
      </c>
      <c r="D21" s="125" t="s">
        <v>121</v>
      </c>
      <c r="E21" s="74" t="s">
        <v>120</v>
      </c>
      <c r="F21" s="379">
        <v>95</v>
      </c>
      <c r="G21" s="380"/>
      <c r="H21" s="74" t="s">
        <v>119</v>
      </c>
      <c r="I21" s="161">
        <v>100</v>
      </c>
      <c r="J21" s="160" t="s">
        <v>169</v>
      </c>
      <c r="K21" s="159">
        <v>1</v>
      </c>
      <c r="L21" s="148"/>
      <c r="M21" s="148"/>
      <c r="N21" s="148"/>
      <c r="O21" s="148"/>
      <c r="P21" s="148"/>
      <c r="Q21" s="148"/>
      <c r="R21" s="147"/>
      <c r="V21" s="158"/>
    </row>
    <row r="22" spans="1:22">
      <c r="A22" s="148"/>
      <c r="B22" s="148"/>
      <c r="C22" s="148"/>
      <c r="D22" s="148"/>
      <c r="E22" s="148"/>
      <c r="F22" s="148"/>
      <c r="G22" s="148"/>
      <c r="H22" s="148"/>
      <c r="I22" s="148"/>
      <c r="J22" s="148"/>
      <c r="K22" s="157"/>
      <c r="L22" s="148"/>
      <c r="M22" s="148"/>
      <c r="N22" s="148"/>
      <c r="O22" s="148"/>
      <c r="P22" s="148"/>
      <c r="Q22" s="148"/>
      <c r="R22" s="147"/>
    </row>
    <row r="23" spans="1:22">
      <c r="A23" s="358" t="s">
        <v>168</v>
      </c>
      <c r="B23" s="358"/>
      <c r="C23" s="358"/>
      <c r="D23" s="358"/>
      <c r="E23" s="358"/>
      <c r="F23" s="358"/>
      <c r="G23" s="358"/>
      <c r="H23" s="358"/>
      <c r="I23" s="358"/>
      <c r="J23" s="358"/>
      <c r="K23" s="358"/>
      <c r="L23" s="358"/>
      <c r="M23" s="358"/>
      <c r="N23" s="358"/>
      <c r="O23" s="358"/>
      <c r="P23" s="358"/>
      <c r="Q23" s="358"/>
      <c r="R23" s="147"/>
    </row>
    <row r="24" spans="1:22">
      <c r="A24" s="148"/>
      <c r="B24" s="148"/>
      <c r="C24" s="148"/>
      <c r="D24" s="148"/>
      <c r="E24" s="148"/>
      <c r="F24" s="148"/>
      <c r="G24" s="148"/>
      <c r="H24" s="148"/>
      <c r="I24" s="148"/>
      <c r="J24" s="148"/>
      <c r="K24" s="148"/>
      <c r="L24" s="148"/>
      <c r="M24" s="148"/>
      <c r="N24" s="148"/>
      <c r="O24" s="148"/>
      <c r="P24" s="148"/>
      <c r="Q24" s="148"/>
      <c r="R24" s="147"/>
    </row>
    <row r="25" spans="1:22" ht="18.75" customHeight="1">
      <c r="A25" s="361" t="s">
        <v>167</v>
      </c>
      <c r="B25" s="361"/>
      <c r="C25" s="361"/>
      <c r="D25" s="361"/>
      <c r="E25" s="361"/>
      <c r="F25" s="361"/>
      <c r="G25" s="361"/>
      <c r="H25" s="154"/>
      <c r="I25" s="154"/>
      <c r="J25" s="154"/>
      <c r="K25" s="154"/>
      <c r="L25" s="148"/>
      <c r="M25" s="148"/>
      <c r="N25" s="148"/>
      <c r="O25" s="148"/>
      <c r="P25" s="148"/>
      <c r="Q25" s="148"/>
      <c r="R25" s="147"/>
    </row>
    <row r="26" spans="1:22" ht="18.75" customHeight="1">
      <c r="A26" s="156" t="s">
        <v>166</v>
      </c>
      <c r="B26" s="156"/>
      <c r="C26" s="156"/>
      <c r="D26" s="156"/>
      <c r="E26" s="156"/>
      <c r="F26" s="156"/>
      <c r="G26" s="156"/>
      <c r="H26" s="156"/>
      <c r="I26" s="156"/>
      <c r="J26" s="154"/>
      <c r="K26" s="154"/>
      <c r="L26" s="148"/>
      <c r="M26" s="148"/>
      <c r="N26" s="148"/>
      <c r="O26" s="148"/>
      <c r="P26" s="148"/>
      <c r="Q26" s="148"/>
      <c r="R26" s="147"/>
    </row>
    <row r="27" spans="1:22" ht="18.75" customHeight="1">
      <c r="A27" s="381" t="s">
        <v>165</v>
      </c>
      <c r="B27" s="381"/>
      <c r="C27" s="381"/>
      <c r="D27" s="381"/>
      <c r="E27" s="381"/>
      <c r="F27" s="381"/>
      <c r="G27" s="381"/>
      <c r="H27" s="381"/>
      <c r="I27" s="381"/>
      <c r="J27" s="381"/>
      <c r="K27" s="381"/>
      <c r="L27" s="148"/>
      <c r="M27" s="148"/>
      <c r="N27" s="148"/>
      <c r="O27" s="148"/>
      <c r="P27" s="148"/>
      <c r="Q27" s="148"/>
      <c r="R27" s="147"/>
    </row>
    <row r="28" spans="1:22" ht="18.75" customHeight="1">
      <c r="A28" s="381" t="s">
        <v>164</v>
      </c>
      <c r="B28" s="381"/>
      <c r="C28" s="381"/>
      <c r="D28" s="381"/>
      <c r="E28" s="381"/>
      <c r="F28" s="381"/>
      <c r="G28" s="381"/>
      <c r="H28" s="381"/>
      <c r="I28" s="381"/>
      <c r="J28" s="381"/>
      <c r="K28" s="381"/>
      <c r="L28" s="148"/>
      <c r="M28" s="148"/>
      <c r="N28" s="148"/>
      <c r="O28" s="148"/>
      <c r="P28" s="148"/>
      <c r="Q28" s="148"/>
      <c r="R28" s="147"/>
    </row>
    <row r="29" spans="1:22">
      <c r="A29" s="148"/>
      <c r="B29" s="148"/>
      <c r="C29" s="148"/>
      <c r="D29" s="148"/>
      <c r="E29" s="148"/>
      <c r="F29" s="148"/>
      <c r="G29" s="148"/>
      <c r="H29" s="148"/>
      <c r="I29" s="148"/>
      <c r="J29" s="148"/>
      <c r="K29" s="148"/>
      <c r="L29" s="148"/>
      <c r="M29" s="148"/>
      <c r="N29" s="148"/>
      <c r="O29" s="148"/>
      <c r="P29" s="148"/>
      <c r="Q29" s="148"/>
      <c r="R29" s="147"/>
    </row>
    <row r="30" spans="1:22">
      <c r="A30" s="383" t="s">
        <v>211</v>
      </c>
      <c r="B30" s="383"/>
      <c r="C30" s="383"/>
      <c r="D30" s="383"/>
      <c r="E30" s="383"/>
      <c r="F30" s="383"/>
      <c r="G30" s="383"/>
      <c r="H30" s="383"/>
      <c r="I30" s="383"/>
      <c r="J30" s="383"/>
      <c r="K30" s="383"/>
      <c r="L30" s="148"/>
      <c r="M30" s="148"/>
      <c r="N30" s="148"/>
      <c r="O30" s="148"/>
      <c r="P30" s="148"/>
      <c r="Q30" s="148"/>
      <c r="R30" s="147"/>
    </row>
    <row r="31" spans="1:22">
      <c r="A31" s="148"/>
      <c r="B31" s="148"/>
      <c r="C31" s="148"/>
      <c r="D31" s="148"/>
      <c r="E31" s="148"/>
      <c r="F31" s="148"/>
      <c r="G31" s="148"/>
      <c r="H31" s="148"/>
      <c r="I31" s="148"/>
      <c r="J31" s="148"/>
      <c r="K31" s="148"/>
      <c r="L31" s="148"/>
      <c r="M31" s="148"/>
      <c r="N31" s="148"/>
      <c r="O31" s="148"/>
      <c r="P31" s="148"/>
      <c r="Q31" s="148"/>
      <c r="R31" s="147"/>
    </row>
    <row r="32" spans="1:22">
      <c r="A32" s="358" t="s">
        <v>163</v>
      </c>
      <c r="B32" s="358"/>
      <c r="C32" s="358"/>
      <c r="D32" s="358"/>
      <c r="E32" s="358"/>
      <c r="F32" s="358"/>
      <c r="G32" s="358"/>
      <c r="H32" s="358"/>
      <c r="I32" s="358"/>
      <c r="J32" s="358"/>
      <c r="K32" s="358"/>
      <c r="L32" s="148"/>
      <c r="M32" s="148"/>
      <c r="N32" s="148"/>
      <c r="O32" s="148"/>
      <c r="P32" s="148"/>
      <c r="Q32" s="148"/>
      <c r="R32" s="147"/>
    </row>
    <row r="33" spans="1:30">
      <c r="A33" s="148"/>
      <c r="B33" s="148"/>
      <c r="C33" s="148"/>
      <c r="D33" s="148"/>
      <c r="E33" s="148"/>
      <c r="F33" s="148"/>
      <c r="G33" s="148"/>
      <c r="H33" s="148"/>
      <c r="I33" s="148"/>
      <c r="J33" s="148"/>
      <c r="K33" s="148"/>
      <c r="L33" s="148"/>
      <c r="M33" s="148"/>
      <c r="N33" s="148"/>
      <c r="O33" s="148"/>
      <c r="P33" s="148"/>
      <c r="Q33" s="148"/>
      <c r="R33" s="147"/>
    </row>
    <row r="34" spans="1:30">
      <c r="A34" s="361" t="s">
        <v>162</v>
      </c>
      <c r="B34" s="361"/>
      <c r="C34" s="361"/>
      <c r="D34" s="361"/>
      <c r="E34" s="148"/>
      <c r="F34" s="148"/>
      <c r="G34" s="148"/>
      <c r="H34" s="148"/>
      <c r="I34" s="148"/>
      <c r="J34" s="148"/>
      <c r="K34" s="148"/>
      <c r="L34" s="148"/>
      <c r="M34" s="148"/>
      <c r="N34" s="148"/>
      <c r="O34" s="148"/>
      <c r="P34" s="148"/>
      <c r="Q34" s="148"/>
      <c r="R34" s="147"/>
    </row>
    <row r="35" spans="1:30">
      <c r="A35" s="381" t="s">
        <v>161</v>
      </c>
      <c r="B35" s="381"/>
      <c r="C35" s="381"/>
      <c r="D35" s="381"/>
      <c r="E35" s="381"/>
      <c r="F35" s="381"/>
      <c r="G35" s="381"/>
      <c r="H35" s="381"/>
      <c r="I35" s="381"/>
      <c r="J35" s="381"/>
      <c r="K35" s="381"/>
      <c r="L35" s="148"/>
      <c r="M35" s="148"/>
      <c r="N35" s="148"/>
      <c r="O35" s="148"/>
      <c r="P35" s="148"/>
      <c r="Q35" s="148"/>
      <c r="R35" s="147"/>
    </row>
    <row r="36" spans="1:30">
      <c r="A36" s="381" t="s">
        <v>160</v>
      </c>
      <c r="B36" s="381"/>
      <c r="C36" s="381"/>
      <c r="D36" s="381"/>
      <c r="E36" s="381"/>
      <c r="F36" s="381"/>
      <c r="G36" s="381"/>
      <c r="H36" s="381"/>
      <c r="I36" s="381"/>
      <c r="J36" s="381"/>
      <c r="K36" s="381"/>
      <c r="L36" s="148"/>
      <c r="M36" s="148"/>
      <c r="N36" s="148"/>
      <c r="O36" s="148"/>
      <c r="P36" s="148"/>
      <c r="Q36" s="148"/>
      <c r="R36" s="147"/>
    </row>
    <row r="37" spans="1:30">
      <c r="A37" s="381" t="s">
        <v>159</v>
      </c>
      <c r="B37" s="381"/>
      <c r="C37" s="381"/>
      <c r="D37" s="381"/>
      <c r="E37" s="381"/>
      <c r="F37" s="381"/>
      <c r="G37" s="381"/>
      <c r="H37" s="381"/>
      <c r="I37" s="381"/>
      <c r="J37" s="381"/>
      <c r="K37" s="381"/>
      <c r="L37" s="148"/>
      <c r="M37" s="148"/>
      <c r="N37" s="148"/>
      <c r="O37" s="148"/>
      <c r="P37" s="148"/>
      <c r="Q37" s="148"/>
      <c r="R37" s="147"/>
    </row>
    <row r="38" spans="1:30">
      <c r="A38" s="232" t="s">
        <v>217</v>
      </c>
      <c r="B38" s="155"/>
      <c r="C38" s="155"/>
      <c r="D38" s="155"/>
      <c r="E38" s="155"/>
      <c r="F38" s="155"/>
      <c r="G38" s="155"/>
      <c r="H38" s="155"/>
      <c r="I38" s="155"/>
      <c r="J38" s="155"/>
      <c r="K38" s="155"/>
      <c r="L38" s="154"/>
      <c r="M38" s="154"/>
      <c r="N38" s="154"/>
      <c r="O38" s="154"/>
      <c r="P38" s="154"/>
      <c r="Q38" s="154"/>
      <c r="R38" s="149"/>
      <c r="S38" s="153"/>
      <c r="T38" s="153"/>
      <c r="U38" s="153"/>
      <c r="V38" s="153"/>
    </row>
    <row r="39" spans="1:30" ht="18.75">
      <c r="A39" s="152"/>
      <c r="B39" s="148"/>
      <c r="C39" s="148"/>
      <c r="D39" s="148"/>
      <c r="E39" s="148"/>
      <c r="F39" s="148"/>
      <c r="G39" s="148"/>
      <c r="H39" s="148"/>
      <c r="I39" s="148"/>
      <c r="J39" s="148"/>
      <c r="K39" s="148"/>
      <c r="L39" s="148"/>
      <c r="M39" s="148"/>
      <c r="N39" s="148"/>
      <c r="O39" s="148"/>
      <c r="P39" s="148"/>
      <c r="Q39" s="148"/>
      <c r="R39" s="147"/>
    </row>
    <row r="40" spans="1:30">
      <c r="A40" s="383" t="s">
        <v>218</v>
      </c>
      <c r="B40" s="383"/>
      <c r="C40" s="151"/>
      <c r="D40" s="148"/>
      <c r="E40" s="148"/>
      <c r="F40" s="148"/>
      <c r="G40" s="148"/>
      <c r="H40" s="148"/>
      <c r="I40" s="148"/>
      <c r="J40" s="148"/>
      <c r="K40" s="148"/>
      <c r="L40" s="148"/>
      <c r="M40" s="148"/>
      <c r="N40" s="148"/>
      <c r="O40" s="148"/>
      <c r="P40" s="148"/>
      <c r="Q40" s="148"/>
      <c r="R40" s="147"/>
      <c r="T40" s="150"/>
      <c r="U40" s="149"/>
      <c r="V40" s="149"/>
      <c r="W40" s="149"/>
      <c r="X40" s="149"/>
      <c r="Y40" s="149"/>
      <c r="Z40" s="149"/>
      <c r="AA40" s="149"/>
      <c r="AB40" s="149"/>
      <c r="AC40" s="149"/>
      <c r="AD40" s="149"/>
    </row>
    <row r="41" spans="1:30">
      <c r="A41" s="148"/>
      <c r="B41" s="148"/>
      <c r="C41" s="148"/>
      <c r="D41" s="148"/>
      <c r="E41" s="148"/>
      <c r="F41" s="148"/>
      <c r="G41" s="148"/>
      <c r="H41" s="148"/>
      <c r="I41" s="148"/>
      <c r="J41" s="148"/>
      <c r="K41" s="148"/>
      <c r="L41" s="148"/>
      <c r="M41" s="148"/>
      <c r="N41" s="148"/>
      <c r="O41" s="148"/>
      <c r="P41" s="148"/>
      <c r="Q41" s="148"/>
      <c r="R41" s="147"/>
    </row>
    <row r="42" spans="1:30">
      <c r="A42" s="382"/>
      <c r="B42" s="382"/>
      <c r="C42" s="147"/>
      <c r="D42" s="147"/>
      <c r="E42" s="147"/>
      <c r="F42" s="147"/>
      <c r="G42" s="147"/>
      <c r="H42" s="147"/>
      <c r="I42" s="147"/>
      <c r="J42" s="147"/>
      <c r="K42" s="147"/>
      <c r="L42" s="147"/>
      <c r="M42" s="147"/>
      <c r="N42" s="147"/>
      <c r="O42" s="147"/>
      <c r="P42" s="147"/>
      <c r="Q42" s="147"/>
      <c r="R42" s="147"/>
    </row>
    <row r="43" spans="1:30">
      <c r="A43" s="147"/>
      <c r="B43" s="147"/>
      <c r="C43" s="147"/>
      <c r="D43" s="147"/>
      <c r="E43" s="147"/>
      <c r="F43" s="147"/>
      <c r="G43" s="147"/>
      <c r="H43" s="147"/>
      <c r="I43" s="147"/>
      <c r="J43" s="147"/>
      <c r="K43" s="147"/>
      <c r="L43" s="147"/>
      <c r="M43" s="147"/>
      <c r="N43" s="147"/>
      <c r="O43" s="147"/>
      <c r="P43" s="147"/>
      <c r="Q43" s="147"/>
      <c r="R43" s="147"/>
    </row>
    <row r="44" spans="1:30">
      <c r="A44" s="147"/>
      <c r="B44" s="147"/>
      <c r="C44" s="147"/>
      <c r="D44" s="147"/>
      <c r="E44" s="147"/>
      <c r="F44" s="147"/>
      <c r="G44" s="147"/>
      <c r="H44" s="147"/>
      <c r="I44" s="147"/>
      <c r="J44" s="147"/>
      <c r="K44" s="147"/>
      <c r="L44" s="147"/>
      <c r="M44" s="147"/>
      <c r="N44" s="147"/>
      <c r="O44" s="147"/>
      <c r="P44" s="147"/>
      <c r="Q44" s="147"/>
      <c r="R44" s="147"/>
    </row>
    <row r="45" spans="1:30">
      <c r="A45" s="147"/>
      <c r="B45" s="147"/>
      <c r="C45" s="147"/>
      <c r="D45" s="147"/>
      <c r="E45" s="147"/>
      <c r="F45" s="147"/>
      <c r="G45" s="147"/>
      <c r="H45" s="147"/>
      <c r="I45" s="147"/>
      <c r="J45" s="147"/>
      <c r="K45" s="147"/>
      <c r="L45" s="147"/>
      <c r="M45" s="147"/>
      <c r="N45" s="147"/>
      <c r="O45" s="147"/>
      <c r="P45" s="147"/>
      <c r="Q45" s="147"/>
      <c r="R45" s="147"/>
    </row>
    <row r="46" spans="1:30">
      <c r="A46" s="147"/>
      <c r="B46" s="147"/>
      <c r="C46" s="147"/>
      <c r="D46" s="147"/>
      <c r="E46" s="147"/>
      <c r="F46" s="147"/>
      <c r="G46" s="147"/>
      <c r="H46" s="147"/>
      <c r="I46" s="147"/>
      <c r="J46" s="147"/>
      <c r="K46" s="147"/>
      <c r="L46" s="147"/>
      <c r="M46" s="147"/>
      <c r="N46" s="147"/>
      <c r="O46" s="147"/>
      <c r="P46" s="147"/>
      <c r="Q46" s="147"/>
      <c r="R46" s="147"/>
    </row>
    <row r="47" spans="1:30">
      <c r="A47" s="147"/>
      <c r="B47" s="147"/>
      <c r="C47" s="147"/>
      <c r="D47" s="147"/>
      <c r="E47" s="147"/>
      <c r="F47" s="147"/>
      <c r="G47" s="147"/>
      <c r="H47" s="147"/>
      <c r="I47" s="147"/>
      <c r="J47" s="147"/>
      <c r="K47" s="147"/>
      <c r="L47" s="147"/>
      <c r="M47" s="147"/>
      <c r="N47" s="147"/>
      <c r="O47" s="147"/>
      <c r="P47" s="147"/>
      <c r="Q47" s="147"/>
      <c r="R47" s="147"/>
    </row>
    <row r="48" spans="1:30">
      <c r="A48" s="147"/>
      <c r="B48" s="147"/>
      <c r="C48" s="147"/>
      <c r="D48" s="147"/>
      <c r="E48" s="147"/>
      <c r="F48" s="147"/>
      <c r="G48" s="147"/>
      <c r="H48" s="147"/>
      <c r="I48" s="147"/>
      <c r="J48" s="147"/>
      <c r="K48" s="147"/>
      <c r="L48" s="147"/>
      <c r="M48" s="147"/>
      <c r="N48" s="147"/>
      <c r="O48" s="147"/>
      <c r="P48" s="147"/>
      <c r="Q48" s="147"/>
      <c r="R48" s="147"/>
    </row>
  </sheetData>
  <mergeCells count="37">
    <mergeCell ref="A42:B42"/>
    <mergeCell ref="A30:K30"/>
    <mergeCell ref="A32:K32"/>
    <mergeCell ref="A34:D34"/>
    <mergeCell ref="A35:K35"/>
    <mergeCell ref="A36:K36"/>
    <mergeCell ref="A37:K37"/>
    <mergeCell ref="A40:B40"/>
    <mergeCell ref="F21:G21"/>
    <mergeCell ref="A23:Q23"/>
    <mergeCell ref="A25:G25"/>
    <mergeCell ref="A27:K27"/>
    <mergeCell ref="A28:K28"/>
    <mergeCell ref="F20:G20"/>
    <mergeCell ref="F7:H8"/>
    <mergeCell ref="I7:J8"/>
    <mergeCell ref="F10:G10"/>
    <mergeCell ref="F11:G11"/>
    <mergeCell ref="F13:G13"/>
    <mergeCell ref="F14:G14"/>
    <mergeCell ref="C12:R12"/>
    <mergeCell ref="L14:Q14"/>
    <mergeCell ref="F15:G15"/>
    <mergeCell ref="C16:Q16"/>
    <mergeCell ref="F17:G17"/>
    <mergeCell ref="F18:G18"/>
    <mergeCell ref="C19:Q19"/>
    <mergeCell ref="A1:K1"/>
    <mergeCell ref="A2:K2"/>
    <mergeCell ref="A4:K4"/>
    <mergeCell ref="A5:E5"/>
    <mergeCell ref="A6:B7"/>
    <mergeCell ref="C6:C8"/>
    <mergeCell ref="D6:D8"/>
    <mergeCell ref="E6:E8"/>
    <mergeCell ref="F6:J6"/>
    <mergeCell ref="K6:K8"/>
  </mergeCells>
  <pageMargins left="0.7" right="0.7" top="0.75" bottom="0.75" header="0.3" footer="0.3"/>
  <pageSetup paperSize="9" scale="68" orientation="portrait" r:id="rId1"/>
</worksheet>
</file>

<file path=xl/worksheets/sheet8.xml><?xml version="1.0" encoding="utf-8"?>
<worksheet xmlns="http://schemas.openxmlformats.org/spreadsheetml/2006/main" xmlns:r="http://schemas.openxmlformats.org/officeDocument/2006/relationships">
  <dimension ref="A1:X48"/>
  <sheetViews>
    <sheetView topLeftCell="A30" zoomScale="82" zoomScaleNormal="82" workbookViewId="0">
      <selection activeCell="E4" sqref="E4"/>
    </sheetView>
  </sheetViews>
  <sheetFormatPr defaultRowHeight="14.25"/>
  <cols>
    <col min="1" max="1" width="6.42578125" style="7" customWidth="1"/>
    <col min="2" max="2" width="5.28515625" style="7" customWidth="1"/>
    <col min="3" max="3" width="5.140625" style="7" customWidth="1"/>
    <col min="4" max="4" width="6.42578125" style="7" customWidth="1"/>
    <col min="5" max="5" width="57.140625" style="7" customWidth="1"/>
    <col min="6" max="6" width="26.5703125" style="7" hidden="1" customWidth="1"/>
    <col min="7" max="7" width="6.7109375" style="7" customWidth="1"/>
    <col min="8" max="8" width="7.42578125" style="7" customWidth="1"/>
    <col min="9" max="9" width="8.140625" style="7" customWidth="1"/>
    <col min="10" max="10" width="14.5703125" style="7" customWidth="1"/>
    <col min="11" max="11" width="14.42578125" style="7" customWidth="1"/>
    <col min="12" max="12" width="10.42578125" style="7" hidden="1" customWidth="1"/>
    <col min="13" max="13" width="13.42578125" style="7" customWidth="1"/>
    <col min="14" max="14" width="13.140625" style="7" customWidth="1"/>
    <col min="15" max="15" width="15.140625" style="7" customWidth="1"/>
    <col min="16" max="17" width="11.7109375" style="7" customWidth="1"/>
    <col min="18" max="21" width="9.140625" style="7"/>
    <col min="22" max="22" width="11.7109375" style="7" customWidth="1"/>
    <col min="23" max="16384" width="9.140625" style="7"/>
  </cols>
  <sheetData>
    <row r="1" spans="1:24" s="49" customFormat="1" ht="26.25" customHeight="1">
      <c r="A1" s="235" t="s">
        <v>210</v>
      </c>
      <c r="B1" s="235"/>
      <c r="C1" s="235"/>
      <c r="D1" s="235"/>
      <c r="E1" s="235"/>
      <c r="F1" s="235"/>
      <c r="G1" s="235"/>
      <c r="H1" s="235"/>
      <c r="I1" s="235"/>
      <c r="J1" s="235"/>
      <c r="K1" s="235"/>
      <c r="L1" s="235"/>
      <c r="M1" s="235"/>
      <c r="N1" s="235"/>
      <c r="O1" s="235"/>
      <c r="P1" s="94"/>
      <c r="Q1" s="94"/>
    </row>
    <row r="2" spans="1:24" s="1" customFormat="1" ht="45" customHeight="1">
      <c r="A2" s="234" t="s">
        <v>0</v>
      </c>
      <c r="B2" s="234"/>
      <c r="C2" s="234"/>
      <c r="D2" s="234"/>
      <c r="E2" s="234" t="s">
        <v>5</v>
      </c>
      <c r="F2" s="234" t="s">
        <v>6</v>
      </c>
      <c r="G2" s="234" t="s">
        <v>7</v>
      </c>
      <c r="H2" s="234"/>
      <c r="I2" s="234"/>
      <c r="J2" s="234"/>
      <c r="K2" s="234"/>
      <c r="L2" s="8" t="s">
        <v>43</v>
      </c>
      <c r="M2" s="240" t="s">
        <v>50</v>
      </c>
      <c r="N2" s="241"/>
      <c r="O2" s="242"/>
      <c r="P2" s="236" t="s">
        <v>49</v>
      </c>
      <c r="Q2" s="237"/>
    </row>
    <row r="3" spans="1:24" s="1" customFormat="1" ht="83.25" customHeight="1">
      <c r="A3" s="231" t="s">
        <v>1</v>
      </c>
      <c r="B3" s="231" t="s">
        <v>2</v>
      </c>
      <c r="C3" s="231" t="s">
        <v>3</v>
      </c>
      <c r="D3" s="231" t="s">
        <v>4</v>
      </c>
      <c r="E3" s="234"/>
      <c r="F3" s="234"/>
      <c r="G3" s="231" t="s">
        <v>8</v>
      </c>
      <c r="H3" s="231" t="s">
        <v>9</v>
      </c>
      <c r="I3" s="231" t="s">
        <v>10</v>
      </c>
      <c r="J3" s="231" t="s">
        <v>11</v>
      </c>
      <c r="K3" s="231" t="s">
        <v>12</v>
      </c>
      <c r="L3" s="9" t="s">
        <v>13</v>
      </c>
      <c r="M3" s="28" t="s">
        <v>45</v>
      </c>
      <c r="N3" s="28" t="s">
        <v>46</v>
      </c>
      <c r="O3" s="28" t="s">
        <v>47</v>
      </c>
      <c r="P3" s="91" t="s">
        <v>48</v>
      </c>
      <c r="Q3" s="91" t="s">
        <v>66</v>
      </c>
      <c r="T3" s="95"/>
    </row>
    <row r="4" spans="1:24" s="1" customFormat="1" ht="38.25" customHeight="1">
      <c r="A4" s="52">
        <v>10</v>
      </c>
      <c r="B4" s="52"/>
      <c r="C4" s="67"/>
      <c r="D4" s="67"/>
      <c r="E4" s="11" t="s">
        <v>14</v>
      </c>
      <c r="F4" s="92"/>
      <c r="G4" s="59">
        <v>852</v>
      </c>
      <c r="H4" s="59"/>
      <c r="I4" s="59"/>
      <c r="J4" s="18"/>
      <c r="K4" s="18"/>
      <c r="L4" s="24" t="e">
        <f>L5+#REF!+#REF!</f>
        <v>#REF!</v>
      </c>
      <c r="M4" s="27">
        <f>M5+M18+M23</f>
        <v>54510.7</v>
      </c>
      <c r="N4" s="27">
        <f>N5+N18+N23</f>
        <v>68830.600000000006</v>
      </c>
      <c r="O4" s="27">
        <f>O5+O18+O23</f>
        <v>68498.899999999994</v>
      </c>
      <c r="P4" s="72">
        <f t="shared" ref="P4:P24" si="0">O4/M4*100</f>
        <v>125.66138391178245</v>
      </c>
      <c r="Q4" s="71">
        <f t="shared" ref="Q4:Q28" si="1">O4/N4*100</f>
        <v>99.518092243856643</v>
      </c>
      <c r="T4" s="95"/>
      <c r="U4" s="95"/>
      <c r="V4" s="95"/>
      <c r="W4" s="95"/>
      <c r="X4" s="95"/>
    </row>
    <row r="5" spans="1:24" s="1" customFormat="1" ht="33" customHeight="1">
      <c r="A5" s="52">
        <v>10</v>
      </c>
      <c r="B5" s="52">
        <v>1</v>
      </c>
      <c r="C5" s="67"/>
      <c r="D5" s="67"/>
      <c r="E5" s="53" t="s">
        <v>16</v>
      </c>
      <c r="F5" s="23" t="s">
        <v>17</v>
      </c>
      <c r="G5" s="59">
        <v>852</v>
      </c>
      <c r="H5" s="59"/>
      <c r="I5" s="59"/>
      <c r="J5" s="18"/>
      <c r="K5" s="18"/>
      <c r="L5" s="24" t="e">
        <f>L6</f>
        <v>#REF!</v>
      </c>
      <c r="M5" s="27">
        <f>M8+M12+M15</f>
        <v>38809.35</v>
      </c>
      <c r="N5" s="27">
        <f>N6</f>
        <v>41398.400000000001</v>
      </c>
      <c r="O5" s="27">
        <f>O6</f>
        <v>41252.800000000003</v>
      </c>
      <c r="P5" s="72">
        <f t="shared" si="0"/>
        <v>106.29603433193292</v>
      </c>
      <c r="Q5" s="71">
        <f t="shared" si="1"/>
        <v>99.648295586302865</v>
      </c>
      <c r="T5" s="95"/>
      <c r="U5" s="95"/>
      <c r="V5" s="95"/>
      <c r="W5" s="95"/>
      <c r="X5" s="95"/>
    </row>
    <row r="6" spans="1:24" s="1" customFormat="1" ht="44.25" hidden="1" customHeight="1">
      <c r="A6" s="68"/>
      <c r="B6" s="68"/>
      <c r="C6" s="69"/>
      <c r="D6" s="80"/>
      <c r="E6" s="54"/>
      <c r="F6" s="11" t="s">
        <v>15</v>
      </c>
      <c r="G6" s="59">
        <v>852</v>
      </c>
      <c r="H6" s="59"/>
      <c r="I6" s="59"/>
      <c r="J6" s="18"/>
      <c r="K6" s="18"/>
      <c r="L6" s="24" t="e">
        <f>#REF!+#REF!</f>
        <v>#REF!</v>
      </c>
      <c r="M6" s="27">
        <f>M8+M12+M15</f>
        <v>38809.35</v>
      </c>
      <c r="N6" s="27">
        <f>N8+N12+N15</f>
        <v>41398.400000000001</v>
      </c>
      <c r="O6" s="27">
        <f>O8+O15+O12</f>
        <v>41252.800000000003</v>
      </c>
      <c r="P6" s="70">
        <f t="shared" si="0"/>
        <v>106.29603433193292</v>
      </c>
      <c r="Q6" s="70">
        <f t="shared" si="1"/>
        <v>99.648295586302865</v>
      </c>
      <c r="T6" s="95"/>
      <c r="U6" s="95"/>
      <c r="V6" s="95"/>
      <c r="W6" s="95"/>
      <c r="X6" s="95"/>
    </row>
    <row r="7" spans="1:24" s="1" customFormat="1" ht="47.25" hidden="1" customHeight="1">
      <c r="A7" s="52">
        <v>10</v>
      </c>
      <c r="B7" s="52">
        <v>1</v>
      </c>
      <c r="C7" s="67" t="s">
        <v>32</v>
      </c>
      <c r="D7" s="81"/>
      <c r="E7" s="11" t="s">
        <v>18</v>
      </c>
      <c r="F7" s="11" t="s">
        <v>15</v>
      </c>
      <c r="G7" s="59">
        <v>852</v>
      </c>
      <c r="H7" s="59"/>
      <c r="I7" s="59"/>
      <c r="J7" s="18"/>
      <c r="K7" s="18"/>
      <c r="L7" s="24" t="e">
        <f>L8+#REF!</f>
        <v>#REF!</v>
      </c>
      <c r="M7" s="27">
        <f>M8</f>
        <v>6576.45</v>
      </c>
      <c r="N7" s="27">
        <f>N8</f>
        <v>7605</v>
      </c>
      <c r="O7" s="27">
        <f>O8</f>
        <v>7585</v>
      </c>
      <c r="P7" s="70">
        <f t="shared" si="0"/>
        <v>115.33578146264323</v>
      </c>
      <c r="Q7" s="70">
        <f t="shared" si="1"/>
        <v>99.737015121630506</v>
      </c>
      <c r="T7" s="95"/>
      <c r="U7" s="95"/>
      <c r="V7" s="95"/>
      <c r="W7" s="95"/>
      <c r="X7" s="95"/>
    </row>
    <row r="8" spans="1:24" s="1" customFormat="1" ht="39.75" customHeight="1">
      <c r="A8" s="12">
        <v>10</v>
      </c>
      <c r="B8" s="12">
        <v>1</v>
      </c>
      <c r="C8" s="13" t="s">
        <v>32</v>
      </c>
      <c r="D8" s="13"/>
      <c r="E8" s="11" t="s">
        <v>18</v>
      </c>
      <c r="F8" s="93"/>
      <c r="G8" s="59">
        <v>852</v>
      </c>
      <c r="H8" s="60" t="s">
        <v>30</v>
      </c>
      <c r="I8" s="59">
        <v>13</v>
      </c>
      <c r="J8" s="18">
        <v>1010200000</v>
      </c>
      <c r="K8" s="18"/>
      <c r="L8" s="24" t="e">
        <f>L9+L10+#REF!</f>
        <v>#REF!</v>
      </c>
      <c r="M8" s="27">
        <f>M9+M10+M11</f>
        <v>6576.45</v>
      </c>
      <c r="N8" s="27">
        <f>N9+N10+N11</f>
        <v>7605</v>
      </c>
      <c r="O8" s="27">
        <f>O9+O10+O11</f>
        <v>7585</v>
      </c>
      <c r="P8" s="71">
        <f t="shared" si="0"/>
        <v>115.33578146264323</v>
      </c>
      <c r="Q8" s="71">
        <f t="shared" si="1"/>
        <v>99.737015121630506</v>
      </c>
      <c r="T8" s="95"/>
      <c r="U8" s="95"/>
      <c r="V8" s="95"/>
      <c r="W8" s="95"/>
      <c r="X8" s="95"/>
    </row>
    <row r="9" spans="1:24" s="1" customFormat="1" ht="39" customHeight="1">
      <c r="A9" s="17">
        <v>10</v>
      </c>
      <c r="B9" s="17">
        <v>1</v>
      </c>
      <c r="C9" s="19" t="s">
        <v>32</v>
      </c>
      <c r="D9" s="19" t="s">
        <v>30</v>
      </c>
      <c r="E9" s="25" t="s">
        <v>19</v>
      </c>
      <c r="F9" s="25" t="s">
        <v>15</v>
      </c>
      <c r="G9" s="62">
        <v>852</v>
      </c>
      <c r="H9" s="61" t="s">
        <v>30</v>
      </c>
      <c r="I9" s="62">
        <v>13</v>
      </c>
      <c r="J9" s="57">
        <v>1010200450</v>
      </c>
      <c r="K9" s="231" t="s">
        <v>78</v>
      </c>
      <c r="L9" s="55">
        <v>4514</v>
      </c>
      <c r="M9" s="51">
        <v>4200</v>
      </c>
      <c r="N9" s="51">
        <v>2900</v>
      </c>
      <c r="O9" s="26">
        <v>2900</v>
      </c>
      <c r="P9" s="70">
        <f t="shared" si="0"/>
        <v>69.047619047619051</v>
      </c>
      <c r="Q9" s="70">
        <f t="shared" si="1"/>
        <v>100</v>
      </c>
      <c r="T9" s="95"/>
      <c r="U9" s="95"/>
      <c r="V9" s="95"/>
      <c r="W9" s="95"/>
      <c r="X9" s="95"/>
    </row>
    <row r="10" spans="1:24" s="1" customFormat="1" ht="46.5" customHeight="1">
      <c r="A10" s="17">
        <v>10</v>
      </c>
      <c r="B10" s="17">
        <v>1</v>
      </c>
      <c r="C10" s="19" t="s">
        <v>32</v>
      </c>
      <c r="D10" s="19" t="s">
        <v>32</v>
      </c>
      <c r="E10" s="25" t="s">
        <v>20</v>
      </c>
      <c r="F10" s="25" t="s">
        <v>15</v>
      </c>
      <c r="G10" s="62">
        <v>852</v>
      </c>
      <c r="H10" s="61" t="s">
        <v>30</v>
      </c>
      <c r="I10" s="62">
        <v>13</v>
      </c>
      <c r="J10" s="231">
        <v>1010205330</v>
      </c>
      <c r="K10" s="231" t="s">
        <v>77</v>
      </c>
      <c r="L10" s="55">
        <v>1445</v>
      </c>
      <c r="M10" s="51">
        <v>1200</v>
      </c>
      <c r="N10" s="51">
        <v>910</v>
      </c>
      <c r="O10" s="26">
        <v>890</v>
      </c>
      <c r="P10" s="70">
        <f t="shared" si="0"/>
        <v>74.166666666666671</v>
      </c>
      <c r="Q10" s="70">
        <f t="shared" si="1"/>
        <v>97.802197802197796</v>
      </c>
      <c r="T10" s="95"/>
      <c r="U10" s="95"/>
      <c r="V10" s="95"/>
      <c r="W10" s="95"/>
      <c r="X10" s="95"/>
    </row>
    <row r="11" spans="1:24" s="1" customFormat="1" ht="31.5" customHeight="1">
      <c r="A11" s="17">
        <v>10</v>
      </c>
      <c r="B11" s="17">
        <v>1</v>
      </c>
      <c r="C11" s="19" t="s">
        <v>32</v>
      </c>
      <c r="D11" s="19" t="s">
        <v>35</v>
      </c>
      <c r="E11" s="25" t="s">
        <v>39</v>
      </c>
      <c r="F11" s="50"/>
      <c r="G11" s="62">
        <v>852</v>
      </c>
      <c r="H11" s="61" t="s">
        <v>30</v>
      </c>
      <c r="I11" s="62">
        <v>13</v>
      </c>
      <c r="J11" s="17" t="s">
        <v>40</v>
      </c>
      <c r="K11" s="231" t="s">
        <v>71</v>
      </c>
      <c r="L11" s="24"/>
      <c r="M11" s="26">
        <f>3795-2618.55</f>
        <v>1176.4499999999998</v>
      </c>
      <c r="N11" s="26">
        <v>3795</v>
      </c>
      <c r="O11" s="26">
        <v>3795</v>
      </c>
      <c r="P11" s="70">
        <f t="shared" si="0"/>
        <v>322.58064516129036</v>
      </c>
      <c r="Q11" s="70">
        <f t="shared" si="1"/>
        <v>100</v>
      </c>
      <c r="T11" s="95"/>
      <c r="U11" s="95"/>
      <c r="V11" s="95"/>
      <c r="W11" s="95"/>
      <c r="X11" s="95"/>
    </row>
    <row r="12" spans="1:24" s="1" customFormat="1" ht="41.25" customHeight="1">
      <c r="A12" s="52">
        <v>10</v>
      </c>
      <c r="B12" s="52">
        <v>1</v>
      </c>
      <c r="C12" s="67" t="s">
        <v>33</v>
      </c>
      <c r="D12" s="67"/>
      <c r="E12" s="11" t="s">
        <v>21</v>
      </c>
      <c r="F12" s="11" t="s">
        <v>15</v>
      </c>
      <c r="G12" s="66">
        <v>852</v>
      </c>
      <c r="H12" s="63" t="s">
        <v>31</v>
      </c>
      <c r="I12" s="63" t="s">
        <v>30</v>
      </c>
      <c r="J12" s="18">
        <v>1010300000</v>
      </c>
      <c r="K12" s="52">
        <v>611</v>
      </c>
      <c r="L12" s="55">
        <v>30039.16</v>
      </c>
      <c r="M12" s="56">
        <f>M13+M14</f>
        <v>28627</v>
      </c>
      <c r="N12" s="56">
        <f>N13+N14</f>
        <v>28627</v>
      </c>
      <c r="O12" s="27">
        <f>O13+O14</f>
        <v>28627</v>
      </c>
      <c r="P12" s="71">
        <f t="shared" si="0"/>
        <v>100</v>
      </c>
      <c r="Q12" s="71">
        <f t="shared" si="1"/>
        <v>100</v>
      </c>
      <c r="T12" s="95"/>
      <c r="U12" s="95"/>
      <c r="V12" s="95"/>
      <c r="W12" s="95"/>
      <c r="X12" s="95"/>
    </row>
    <row r="13" spans="1:24" s="1" customFormat="1" ht="41.25" customHeight="1">
      <c r="A13" s="82">
        <v>10</v>
      </c>
      <c r="B13" s="82">
        <v>1</v>
      </c>
      <c r="C13" s="83" t="s">
        <v>33</v>
      </c>
      <c r="D13" s="83" t="s">
        <v>31</v>
      </c>
      <c r="E13" s="84" t="s">
        <v>75</v>
      </c>
      <c r="F13" s="84"/>
      <c r="G13" s="85">
        <v>852</v>
      </c>
      <c r="H13" s="86" t="s">
        <v>31</v>
      </c>
      <c r="I13" s="86" t="s">
        <v>30</v>
      </c>
      <c r="J13" s="87">
        <v>1010306770</v>
      </c>
      <c r="K13" s="82">
        <v>611</v>
      </c>
      <c r="L13" s="55"/>
      <c r="M13" s="26">
        <v>24104</v>
      </c>
      <c r="N13" s="26">
        <v>24104</v>
      </c>
      <c r="O13" s="26">
        <v>24104</v>
      </c>
      <c r="P13" s="88">
        <f t="shared" si="0"/>
        <v>100</v>
      </c>
      <c r="Q13" s="88">
        <f t="shared" si="1"/>
        <v>100</v>
      </c>
      <c r="T13" s="95"/>
      <c r="U13" s="95"/>
      <c r="V13" s="95"/>
      <c r="W13" s="95"/>
      <c r="X13" s="95"/>
    </row>
    <row r="14" spans="1:24" s="1" customFormat="1" ht="41.25" customHeight="1">
      <c r="A14" s="82">
        <v>10</v>
      </c>
      <c r="B14" s="82">
        <v>1</v>
      </c>
      <c r="C14" s="83" t="s">
        <v>33</v>
      </c>
      <c r="D14" s="83" t="s">
        <v>74</v>
      </c>
      <c r="E14" s="84" t="s">
        <v>69</v>
      </c>
      <c r="F14" s="84"/>
      <c r="G14" s="85">
        <v>852</v>
      </c>
      <c r="H14" s="86" t="s">
        <v>31</v>
      </c>
      <c r="I14" s="86" t="s">
        <v>30</v>
      </c>
      <c r="J14" s="87">
        <v>1010306770</v>
      </c>
      <c r="K14" s="82">
        <v>611</v>
      </c>
      <c r="L14" s="55"/>
      <c r="M14" s="26">
        <v>4523</v>
      </c>
      <c r="N14" s="26">
        <v>4523</v>
      </c>
      <c r="O14" s="26">
        <v>4523</v>
      </c>
      <c r="P14" s="88">
        <f t="shared" si="0"/>
        <v>100</v>
      </c>
      <c r="Q14" s="88">
        <f t="shared" si="1"/>
        <v>100</v>
      </c>
      <c r="T14" s="95"/>
      <c r="U14" s="95"/>
      <c r="V14" s="95"/>
      <c r="W14" s="95"/>
      <c r="X14" s="95"/>
    </row>
    <row r="15" spans="1:24" s="1" customFormat="1" ht="33" customHeight="1">
      <c r="A15" s="18">
        <v>10</v>
      </c>
      <c r="B15" s="18">
        <v>1</v>
      </c>
      <c r="C15" s="21" t="s">
        <v>35</v>
      </c>
      <c r="D15" s="21"/>
      <c r="E15" s="23" t="s">
        <v>22</v>
      </c>
      <c r="F15" s="23" t="s">
        <v>15</v>
      </c>
      <c r="G15" s="59">
        <v>852</v>
      </c>
      <c r="H15" s="60" t="s">
        <v>30</v>
      </c>
      <c r="I15" s="60" t="s">
        <v>38</v>
      </c>
      <c r="J15" s="18">
        <v>1010400000</v>
      </c>
      <c r="K15" s="18"/>
      <c r="L15" s="24" t="e">
        <f>L16+#REF!</f>
        <v>#REF!</v>
      </c>
      <c r="M15" s="27">
        <f>M16+M17</f>
        <v>3605.9</v>
      </c>
      <c r="N15" s="27">
        <f>N16+N17</f>
        <v>5166.3999999999996</v>
      </c>
      <c r="O15" s="27">
        <f>O16+O17</f>
        <v>5040.8</v>
      </c>
      <c r="P15" s="71">
        <f t="shared" si="0"/>
        <v>139.79311683629606</v>
      </c>
      <c r="Q15" s="71">
        <f t="shared" si="1"/>
        <v>97.568906782285552</v>
      </c>
      <c r="T15" s="95"/>
      <c r="U15" s="95"/>
      <c r="V15" s="95"/>
      <c r="W15" s="95"/>
      <c r="X15" s="95"/>
    </row>
    <row r="16" spans="1:24" s="1" customFormat="1" ht="69.75" customHeight="1">
      <c r="A16" s="17">
        <v>10</v>
      </c>
      <c r="B16" s="17">
        <v>1</v>
      </c>
      <c r="C16" s="19" t="s">
        <v>35</v>
      </c>
      <c r="D16" s="19">
        <v>1</v>
      </c>
      <c r="E16" s="25" t="s">
        <v>23</v>
      </c>
      <c r="F16" s="25" t="s">
        <v>15</v>
      </c>
      <c r="G16" s="62">
        <v>852</v>
      </c>
      <c r="H16" s="61" t="s">
        <v>30</v>
      </c>
      <c r="I16" s="62">
        <v>13</v>
      </c>
      <c r="J16" s="17">
        <v>1010400500</v>
      </c>
      <c r="K16" s="231" t="s">
        <v>76</v>
      </c>
      <c r="L16" s="55">
        <v>3234.8</v>
      </c>
      <c r="M16" s="51">
        <v>2675.9</v>
      </c>
      <c r="N16" s="51">
        <v>2166.4</v>
      </c>
      <c r="O16" s="26">
        <v>2040.8</v>
      </c>
      <c r="P16" s="70">
        <f t="shared" si="0"/>
        <v>76.265929220075478</v>
      </c>
      <c r="Q16" s="70">
        <f t="shared" si="1"/>
        <v>94.202363367799109</v>
      </c>
      <c r="T16" s="95"/>
      <c r="U16" s="95"/>
      <c r="V16" s="95"/>
      <c r="W16" s="95"/>
      <c r="X16" s="95"/>
    </row>
    <row r="17" spans="1:24" s="1" customFormat="1" ht="25.5" customHeight="1">
      <c r="A17" s="17">
        <v>10</v>
      </c>
      <c r="B17" s="17">
        <v>1</v>
      </c>
      <c r="C17" s="19" t="s">
        <v>35</v>
      </c>
      <c r="D17" s="19">
        <v>3</v>
      </c>
      <c r="E17" s="25" t="s">
        <v>39</v>
      </c>
      <c r="F17" s="50"/>
      <c r="G17" s="62">
        <v>852</v>
      </c>
      <c r="H17" s="61" t="s">
        <v>30</v>
      </c>
      <c r="I17" s="62">
        <v>13</v>
      </c>
      <c r="J17" s="17" t="s">
        <v>41</v>
      </c>
      <c r="K17" s="231">
        <v>630.63199999999995</v>
      </c>
      <c r="L17" s="24"/>
      <c r="M17" s="26">
        <f>3000-2070</f>
        <v>930</v>
      </c>
      <c r="N17" s="26">
        <v>3000</v>
      </c>
      <c r="O17" s="26">
        <v>3000</v>
      </c>
      <c r="P17" s="70">
        <f t="shared" si="0"/>
        <v>322.58064516129031</v>
      </c>
      <c r="Q17" s="70">
        <f t="shared" si="1"/>
        <v>100</v>
      </c>
      <c r="T17" s="95"/>
      <c r="U17" s="95"/>
      <c r="V17" s="95"/>
      <c r="W17" s="95"/>
      <c r="X17" s="95"/>
    </row>
    <row r="18" spans="1:24" s="1" customFormat="1" ht="28.5" customHeight="1">
      <c r="A18" s="52">
        <v>10</v>
      </c>
      <c r="B18" s="52">
        <v>2</v>
      </c>
      <c r="C18" s="67"/>
      <c r="D18" s="67"/>
      <c r="E18" s="53" t="s">
        <v>24</v>
      </c>
      <c r="F18" s="25" t="s">
        <v>15</v>
      </c>
      <c r="G18" s="64">
        <v>852</v>
      </c>
      <c r="H18" s="64"/>
      <c r="I18" s="64"/>
      <c r="J18" s="231"/>
      <c r="K18" s="231"/>
      <c r="L18" s="24" t="e">
        <f>L21+#REF!</f>
        <v>#REF!</v>
      </c>
      <c r="M18" s="27">
        <f>M21+M22</f>
        <v>2245.75</v>
      </c>
      <c r="N18" s="27">
        <f>N20</f>
        <v>2098.1</v>
      </c>
      <c r="O18" s="27">
        <f>O20</f>
        <v>2098.1</v>
      </c>
      <c r="P18" s="71">
        <f t="shared" si="0"/>
        <v>93.425359011466099</v>
      </c>
      <c r="Q18" s="71">
        <f t="shared" si="1"/>
        <v>100</v>
      </c>
      <c r="T18" s="95"/>
      <c r="U18" s="95"/>
      <c r="V18" s="95"/>
      <c r="W18" s="95"/>
      <c r="X18" s="95"/>
    </row>
    <row r="19" spans="1:24" s="1" customFormat="1" ht="32.25" hidden="1" customHeight="1">
      <c r="A19" s="17">
        <v>10</v>
      </c>
      <c r="B19" s="17">
        <v>2</v>
      </c>
      <c r="C19" s="19" t="s">
        <v>32</v>
      </c>
      <c r="D19" s="19">
        <v>1</v>
      </c>
      <c r="E19" s="25" t="s">
        <v>25</v>
      </c>
      <c r="F19" s="22" t="s">
        <v>17</v>
      </c>
      <c r="G19" s="64"/>
      <c r="H19" s="64"/>
      <c r="I19" s="64"/>
      <c r="J19" s="231"/>
      <c r="K19" s="231"/>
      <c r="L19" s="24" t="e">
        <f>L21+#REF!</f>
        <v>#REF!</v>
      </c>
      <c r="M19" s="26">
        <v>2120</v>
      </c>
      <c r="N19" s="26">
        <v>2120</v>
      </c>
      <c r="O19" s="14"/>
      <c r="P19" s="70">
        <f t="shared" si="0"/>
        <v>0</v>
      </c>
      <c r="Q19" s="70">
        <f t="shared" si="1"/>
        <v>0</v>
      </c>
      <c r="T19" s="95"/>
      <c r="U19" s="95"/>
      <c r="V19" s="95"/>
      <c r="W19" s="95"/>
      <c r="X19" s="95"/>
    </row>
    <row r="20" spans="1:24" s="1" customFormat="1" ht="59.25" customHeight="1">
      <c r="A20" s="17">
        <v>10</v>
      </c>
      <c r="B20" s="17">
        <v>2</v>
      </c>
      <c r="C20" s="19" t="s">
        <v>32</v>
      </c>
      <c r="D20" s="19"/>
      <c r="E20" s="25" t="s">
        <v>25</v>
      </c>
      <c r="F20" s="25"/>
      <c r="G20" s="62">
        <v>852</v>
      </c>
      <c r="H20" s="61" t="s">
        <v>30</v>
      </c>
      <c r="I20" s="62">
        <v>13</v>
      </c>
      <c r="J20" s="17">
        <v>1020200000</v>
      </c>
      <c r="K20" s="231"/>
      <c r="L20" s="89"/>
      <c r="M20" s="90">
        <f>2525.6</f>
        <v>2525.6</v>
      </c>
      <c r="N20" s="90">
        <f>N21+N22</f>
        <v>2098.1</v>
      </c>
      <c r="O20" s="90">
        <f>O21+O22</f>
        <v>2098.1</v>
      </c>
      <c r="P20" s="88">
        <f t="shared" si="0"/>
        <v>83.073329109914468</v>
      </c>
      <c r="Q20" s="88">
        <f t="shared" si="1"/>
        <v>100</v>
      </c>
      <c r="T20" s="95"/>
      <c r="U20" s="95"/>
      <c r="V20" s="95"/>
      <c r="W20" s="95"/>
      <c r="X20" s="95"/>
    </row>
    <row r="21" spans="1:24" s="1" customFormat="1" ht="66" customHeight="1">
      <c r="A21" s="17">
        <v>10</v>
      </c>
      <c r="B21" s="17">
        <v>2</v>
      </c>
      <c r="C21" s="19" t="s">
        <v>32</v>
      </c>
      <c r="D21" s="19" t="s">
        <v>30</v>
      </c>
      <c r="E21" s="25" t="s">
        <v>79</v>
      </c>
      <c r="F21" s="25" t="s">
        <v>15</v>
      </c>
      <c r="G21" s="62">
        <v>852</v>
      </c>
      <c r="H21" s="61" t="s">
        <v>30</v>
      </c>
      <c r="I21" s="62">
        <v>13</v>
      </c>
      <c r="J21" s="58">
        <v>1020204910</v>
      </c>
      <c r="K21" s="231" t="s">
        <v>44</v>
      </c>
      <c r="L21" s="55">
        <v>1976.2</v>
      </c>
      <c r="M21" s="51">
        <v>2120</v>
      </c>
      <c r="N21" s="51">
        <v>1692.5</v>
      </c>
      <c r="O21" s="14">
        <v>1692.5</v>
      </c>
      <c r="P21" s="70">
        <f t="shared" si="0"/>
        <v>79.834905660377359</v>
      </c>
      <c r="Q21" s="70">
        <f t="shared" si="1"/>
        <v>100</v>
      </c>
      <c r="T21" s="95"/>
      <c r="U21" s="95"/>
      <c r="V21" s="95"/>
      <c r="W21" s="95"/>
      <c r="X21" s="95"/>
    </row>
    <row r="22" spans="1:24" s="1" customFormat="1" ht="35.25" customHeight="1">
      <c r="A22" s="17">
        <v>10</v>
      </c>
      <c r="B22" s="17">
        <v>2</v>
      </c>
      <c r="C22" s="19" t="s">
        <v>32</v>
      </c>
      <c r="D22" s="19" t="s">
        <v>32</v>
      </c>
      <c r="E22" s="25" t="s">
        <v>39</v>
      </c>
      <c r="F22" s="50"/>
      <c r="G22" s="64">
        <v>852</v>
      </c>
      <c r="H22" s="65" t="s">
        <v>30</v>
      </c>
      <c r="I22" s="64">
        <v>13</v>
      </c>
      <c r="J22" s="4" t="s">
        <v>42</v>
      </c>
      <c r="K22" s="5">
        <v>240.244</v>
      </c>
      <c r="L22" s="24"/>
      <c r="M22" s="26">
        <f>405.6-279.85</f>
        <v>125.75</v>
      </c>
      <c r="N22" s="26">
        <v>405.6</v>
      </c>
      <c r="O22" s="14">
        <v>405.6</v>
      </c>
      <c r="P22" s="70">
        <f t="shared" si="0"/>
        <v>322.54473161033798</v>
      </c>
      <c r="Q22" s="70">
        <f t="shared" si="1"/>
        <v>100</v>
      </c>
      <c r="T22" s="95"/>
      <c r="U22" s="95"/>
      <c r="V22" s="95"/>
      <c r="W22" s="95"/>
      <c r="X22" s="95"/>
    </row>
    <row r="23" spans="1:24" s="1" customFormat="1" ht="42.75" customHeight="1">
      <c r="A23" s="52">
        <v>10</v>
      </c>
      <c r="B23" s="52">
        <v>3</v>
      </c>
      <c r="C23" s="67"/>
      <c r="D23" s="67"/>
      <c r="E23" s="53" t="s">
        <v>26</v>
      </c>
      <c r="F23" s="23" t="s">
        <v>15</v>
      </c>
      <c r="G23" s="59">
        <v>852</v>
      </c>
      <c r="H23" s="60"/>
      <c r="I23" s="59"/>
      <c r="J23" s="18"/>
      <c r="K23" s="18"/>
      <c r="L23" s="10">
        <f>L24+L25</f>
        <v>39598.199999999997</v>
      </c>
      <c r="M23" s="27">
        <f>M24+M25</f>
        <v>13455.6</v>
      </c>
      <c r="N23" s="27">
        <f>N24+N25</f>
        <v>25334.1</v>
      </c>
      <c r="O23" s="27">
        <f>O24+O25</f>
        <v>25148</v>
      </c>
      <c r="P23" s="71">
        <f t="shared" si="0"/>
        <v>186.896162192693</v>
      </c>
      <c r="Q23" s="71">
        <f t="shared" si="1"/>
        <v>99.265416967644398</v>
      </c>
      <c r="T23" s="95"/>
      <c r="U23" s="95"/>
      <c r="V23" s="95"/>
      <c r="W23" s="95"/>
      <c r="X23" s="95"/>
    </row>
    <row r="24" spans="1:24" s="1" customFormat="1" ht="45.75" customHeight="1">
      <c r="A24" s="17">
        <v>10</v>
      </c>
      <c r="B24" s="17">
        <v>3</v>
      </c>
      <c r="C24" s="19" t="s">
        <v>30</v>
      </c>
      <c r="D24" s="19"/>
      <c r="E24" s="25" t="s">
        <v>80</v>
      </c>
      <c r="F24" s="25" t="s">
        <v>15</v>
      </c>
      <c r="G24" s="62">
        <v>852</v>
      </c>
      <c r="H24" s="61" t="s">
        <v>30</v>
      </c>
      <c r="I24" s="62">
        <v>13</v>
      </c>
      <c r="J24" s="17">
        <v>1030100000</v>
      </c>
      <c r="K24" s="231" t="s">
        <v>81</v>
      </c>
      <c r="L24" s="55">
        <v>12881.3</v>
      </c>
      <c r="M24" s="51">
        <v>12917.6</v>
      </c>
      <c r="N24" s="51">
        <v>11877.3</v>
      </c>
      <c r="O24" s="14">
        <v>11692.4</v>
      </c>
      <c r="P24" s="70">
        <f t="shared" si="0"/>
        <v>90.51526599368303</v>
      </c>
      <c r="Q24" s="70">
        <f t="shared" si="1"/>
        <v>98.44324888653145</v>
      </c>
      <c r="T24" s="95"/>
      <c r="U24" s="95"/>
      <c r="V24" s="95"/>
      <c r="W24" s="95"/>
      <c r="X24" s="95"/>
    </row>
    <row r="25" spans="1:24" s="1" customFormat="1" ht="47.25" customHeight="1">
      <c r="A25" s="231">
        <v>10</v>
      </c>
      <c r="B25" s="231">
        <v>3</v>
      </c>
      <c r="C25" s="20" t="s">
        <v>34</v>
      </c>
      <c r="D25" s="20"/>
      <c r="E25" s="22" t="s">
        <v>27</v>
      </c>
      <c r="F25" s="22" t="s">
        <v>15</v>
      </c>
      <c r="G25" s="64">
        <v>852</v>
      </c>
      <c r="H25" s="64"/>
      <c r="I25" s="64"/>
      <c r="J25" s="231">
        <v>1030600000</v>
      </c>
      <c r="K25" s="231"/>
      <c r="L25" s="24">
        <f>L26+L27</f>
        <v>26716.9</v>
      </c>
      <c r="M25" s="26">
        <f>M27+M28</f>
        <v>538</v>
      </c>
      <c r="N25" s="26">
        <f>N27+N28</f>
        <v>13456.8</v>
      </c>
      <c r="O25" s="26">
        <f>O27+O28</f>
        <v>13455.599999999999</v>
      </c>
      <c r="P25" s="70"/>
      <c r="Q25" s="70">
        <f t="shared" si="1"/>
        <v>99.991082575352237</v>
      </c>
      <c r="T25" s="95"/>
      <c r="U25" s="95"/>
      <c r="V25" s="95"/>
      <c r="W25" s="95"/>
      <c r="X25" s="95"/>
    </row>
    <row r="26" spans="1:24" s="1" customFormat="1" ht="35.25" hidden="1" customHeight="1">
      <c r="A26" s="231">
        <v>10</v>
      </c>
      <c r="B26" s="231">
        <v>3</v>
      </c>
      <c r="C26" s="20" t="s">
        <v>34</v>
      </c>
      <c r="D26" s="20">
        <v>1</v>
      </c>
      <c r="E26" s="22" t="s">
        <v>28</v>
      </c>
      <c r="F26" s="22" t="s">
        <v>15</v>
      </c>
      <c r="G26" s="64">
        <v>852</v>
      </c>
      <c r="H26" s="65" t="s">
        <v>36</v>
      </c>
      <c r="I26" s="65" t="s">
        <v>37</v>
      </c>
      <c r="J26" s="231">
        <v>1030600620</v>
      </c>
      <c r="K26" s="231" t="s">
        <v>72</v>
      </c>
      <c r="L26" s="15">
        <v>26716.9</v>
      </c>
      <c r="M26" s="16">
        <v>0</v>
      </c>
      <c r="N26" s="16">
        <v>0</v>
      </c>
      <c r="O26" s="14"/>
      <c r="P26" s="70"/>
      <c r="Q26" s="70" t="e">
        <f t="shared" si="1"/>
        <v>#DIV/0!</v>
      </c>
      <c r="T26" s="95"/>
      <c r="U26" s="95"/>
      <c r="V26" s="95"/>
      <c r="W26" s="95"/>
      <c r="X26" s="95"/>
    </row>
    <row r="27" spans="1:24" s="1" customFormat="1" ht="33" customHeight="1">
      <c r="A27" s="231">
        <v>10</v>
      </c>
      <c r="B27" s="231">
        <v>3</v>
      </c>
      <c r="C27" s="20" t="s">
        <v>34</v>
      </c>
      <c r="D27" s="20" t="s">
        <v>30</v>
      </c>
      <c r="E27" s="97" t="s">
        <v>28</v>
      </c>
      <c r="F27" s="22" t="s">
        <v>15</v>
      </c>
      <c r="G27" s="64">
        <v>852</v>
      </c>
      <c r="H27" s="65" t="s">
        <v>36</v>
      </c>
      <c r="I27" s="65" t="s">
        <v>37</v>
      </c>
      <c r="J27" s="231">
        <v>1030600620</v>
      </c>
      <c r="K27" s="231" t="s">
        <v>72</v>
      </c>
      <c r="L27" s="96"/>
      <c r="M27" s="16">
        <v>0</v>
      </c>
      <c r="N27" s="16">
        <v>12930.3</v>
      </c>
      <c r="O27" s="16">
        <v>12930.3</v>
      </c>
      <c r="P27" s="70"/>
      <c r="Q27" s="70">
        <f t="shared" si="1"/>
        <v>100</v>
      </c>
      <c r="T27" s="95"/>
      <c r="U27" s="95"/>
      <c r="V27" s="95"/>
      <c r="W27" s="95"/>
      <c r="X27" s="95"/>
    </row>
    <row r="28" spans="1:24" s="1" customFormat="1" ht="34.5" customHeight="1">
      <c r="A28" s="231">
        <v>10</v>
      </c>
      <c r="B28" s="231">
        <v>3</v>
      </c>
      <c r="C28" s="20" t="s">
        <v>34</v>
      </c>
      <c r="D28" s="20" t="s">
        <v>32</v>
      </c>
      <c r="E28" s="97" t="s">
        <v>29</v>
      </c>
      <c r="F28" s="96"/>
      <c r="G28" s="64">
        <v>852</v>
      </c>
      <c r="H28" s="65" t="s">
        <v>36</v>
      </c>
      <c r="I28" s="65" t="s">
        <v>37</v>
      </c>
      <c r="J28" s="231">
        <v>1030600640</v>
      </c>
      <c r="K28" s="231" t="s">
        <v>72</v>
      </c>
      <c r="L28" s="15">
        <v>1049.3</v>
      </c>
      <c r="M28" s="16">
        <v>538</v>
      </c>
      <c r="N28" s="16">
        <v>526.5</v>
      </c>
      <c r="O28" s="14">
        <v>525.29999999999995</v>
      </c>
      <c r="P28" s="70">
        <f>O28/M28*100</f>
        <v>97.639405204460957</v>
      </c>
      <c r="Q28" s="70">
        <f t="shared" si="1"/>
        <v>99.772079772079763</v>
      </c>
    </row>
    <row r="30" spans="1:24">
      <c r="A30" s="385" t="s">
        <v>209</v>
      </c>
      <c r="B30" s="385"/>
      <c r="C30" s="385"/>
      <c r="D30" s="385"/>
      <c r="E30" s="385"/>
      <c r="F30" s="385"/>
      <c r="G30" s="385"/>
      <c r="H30" s="385"/>
      <c r="I30" s="385"/>
      <c r="J30" s="385"/>
      <c r="K30" s="385"/>
      <c r="L30" s="385"/>
      <c r="M30" s="385"/>
    </row>
    <row r="31" spans="1:24" ht="15">
      <c r="A31" s="226" t="s">
        <v>212</v>
      </c>
      <c r="B31" s="226"/>
      <c r="C31" s="226"/>
      <c r="D31" s="226"/>
      <c r="E31" s="226"/>
      <c r="F31" s="225"/>
      <c r="G31" s="148"/>
      <c r="H31" s="148"/>
      <c r="I31" s="148"/>
      <c r="J31" s="148"/>
      <c r="K31" s="148"/>
      <c r="L31" s="148"/>
      <c r="M31" s="148"/>
    </row>
    <row r="32" spans="1:24" ht="15">
      <c r="A32" s="386" t="s">
        <v>215</v>
      </c>
      <c r="B32" s="386"/>
      <c r="C32" s="386"/>
      <c r="D32" s="386"/>
      <c r="E32" s="386"/>
      <c r="F32" s="386"/>
      <c r="G32" s="386"/>
      <c r="H32" s="386"/>
      <c r="I32" s="386"/>
      <c r="J32" s="386"/>
      <c r="K32" s="386"/>
      <c r="L32" s="386"/>
      <c r="M32" s="386"/>
    </row>
    <row r="33" spans="1:13" ht="15">
      <c r="A33" s="224"/>
      <c r="B33" s="224"/>
      <c r="C33" s="224"/>
      <c r="D33" s="224"/>
      <c r="E33" s="224"/>
      <c r="F33" s="224"/>
      <c r="G33" s="224"/>
      <c r="H33" s="224"/>
      <c r="I33" s="224"/>
      <c r="J33" s="224"/>
      <c r="K33" s="224"/>
      <c r="L33" s="148"/>
      <c r="M33" s="148"/>
    </row>
    <row r="34" spans="1:13" ht="15">
      <c r="A34" s="223" t="s">
        <v>208</v>
      </c>
      <c r="B34" s="148"/>
      <c r="C34" s="148"/>
      <c r="D34" s="148"/>
      <c r="E34" s="148"/>
      <c r="F34" s="148"/>
      <c r="G34" s="148"/>
      <c r="H34" s="148"/>
      <c r="I34" s="148"/>
      <c r="J34" s="148"/>
      <c r="K34" s="148"/>
      <c r="L34" s="148"/>
      <c r="M34" s="148"/>
    </row>
    <row r="35" spans="1:13" ht="15">
      <c r="A35" s="222"/>
      <c r="B35" s="148"/>
      <c r="C35" s="148"/>
      <c r="D35" s="148"/>
      <c r="E35" s="148"/>
      <c r="F35" s="148"/>
      <c r="G35" s="148"/>
      <c r="H35" s="148"/>
      <c r="I35" s="148"/>
      <c r="J35" s="148"/>
      <c r="K35" s="148"/>
      <c r="L35" s="148"/>
      <c r="M35" s="148"/>
    </row>
    <row r="36" spans="1:13" ht="15">
      <c r="A36" s="222" t="s">
        <v>207</v>
      </c>
      <c r="B36" s="148"/>
      <c r="C36" s="148"/>
      <c r="D36" s="148"/>
      <c r="E36" s="148"/>
      <c r="F36" s="148"/>
      <c r="G36" s="148"/>
      <c r="H36" s="148"/>
      <c r="I36" s="148"/>
      <c r="J36" s="148"/>
      <c r="K36" s="148"/>
      <c r="L36" s="148"/>
      <c r="M36" s="148"/>
    </row>
    <row r="37" spans="1:13" ht="15">
      <c r="A37" s="222" t="s">
        <v>161</v>
      </c>
      <c r="B37" s="148"/>
      <c r="C37" s="148"/>
      <c r="D37" s="148"/>
      <c r="E37" s="148"/>
      <c r="F37" s="148"/>
      <c r="G37" s="148"/>
      <c r="H37" s="148"/>
      <c r="I37" s="148"/>
      <c r="J37" s="148"/>
      <c r="K37" s="148"/>
      <c r="L37" s="148"/>
      <c r="M37" s="148"/>
    </row>
    <row r="38" spans="1:13" ht="15">
      <c r="A38" s="222" t="s">
        <v>206</v>
      </c>
      <c r="B38" s="148"/>
      <c r="C38" s="148"/>
      <c r="D38" s="148"/>
      <c r="E38" s="148"/>
      <c r="F38" s="148"/>
      <c r="G38" s="148"/>
      <c r="H38" s="148"/>
      <c r="I38" s="148"/>
      <c r="J38" s="148"/>
      <c r="K38" s="148"/>
      <c r="L38" s="148"/>
      <c r="M38" s="148"/>
    </row>
    <row r="39" spans="1:13" ht="15">
      <c r="A39" s="387" t="s">
        <v>205</v>
      </c>
      <c r="B39" s="387"/>
      <c r="C39" s="387"/>
      <c r="D39" s="387"/>
      <c r="E39" s="387"/>
      <c r="F39" s="148"/>
      <c r="G39" s="148"/>
      <c r="H39" s="148"/>
      <c r="I39" s="148"/>
      <c r="J39" s="148"/>
      <c r="K39" s="148"/>
      <c r="L39" s="148"/>
      <c r="M39" s="148"/>
    </row>
    <row r="40" spans="1:13">
      <c r="A40" s="388" t="s">
        <v>204</v>
      </c>
      <c r="B40" s="388"/>
      <c r="C40" s="388"/>
      <c r="D40" s="388"/>
      <c r="E40" s="388"/>
      <c r="F40" s="388"/>
      <c r="G40" s="388"/>
      <c r="H40" s="388"/>
      <c r="I40" s="388"/>
      <c r="J40" s="388"/>
      <c r="K40" s="388"/>
      <c r="L40" s="388"/>
      <c r="M40" s="388"/>
    </row>
    <row r="41" spans="1:13" ht="15">
      <c r="A41" s="148"/>
      <c r="B41" s="148"/>
      <c r="C41" s="148"/>
      <c r="D41" s="148"/>
      <c r="E41" s="148"/>
      <c r="F41" s="148"/>
      <c r="G41" s="148"/>
      <c r="H41" s="148"/>
      <c r="I41" s="148"/>
      <c r="J41" s="148"/>
      <c r="K41" s="148"/>
      <c r="L41" s="148"/>
      <c r="M41" s="148"/>
    </row>
    <row r="42" spans="1:13" ht="15">
      <c r="A42" s="223" t="s">
        <v>203</v>
      </c>
      <c r="B42" s="148"/>
      <c r="C42" s="148"/>
      <c r="D42" s="148"/>
      <c r="E42" s="148"/>
      <c r="F42" s="148"/>
      <c r="G42" s="148"/>
      <c r="H42" s="148"/>
      <c r="I42" s="148"/>
      <c r="J42" s="148"/>
      <c r="K42" s="148"/>
      <c r="L42" s="148"/>
      <c r="M42" s="148"/>
    </row>
    <row r="43" spans="1:13" ht="15">
      <c r="A43" s="222"/>
      <c r="B43" s="148"/>
      <c r="C43" s="148"/>
      <c r="D43" s="148"/>
      <c r="E43" s="148"/>
      <c r="F43" s="148"/>
      <c r="G43" s="148"/>
      <c r="H43" s="148"/>
      <c r="I43" s="148"/>
      <c r="J43" s="148"/>
      <c r="K43" s="148"/>
      <c r="L43" s="148"/>
      <c r="M43" s="148"/>
    </row>
    <row r="44" spans="1:13" ht="15">
      <c r="A44" s="221" t="s">
        <v>202</v>
      </c>
      <c r="B44" s="163"/>
      <c r="C44" s="163"/>
      <c r="D44" s="163"/>
      <c r="E44" s="163"/>
      <c r="F44" s="163"/>
      <c r="G44" s="163"/>
      <c r="H44" s="163"/>
      <c r="I44" s="163"/>
      <c r="J44" s="163"/>
      <c r="K44" s="163"/>
      <c r="L44" s="163"/>
      <c r="M44" s="163"/>
    </row>
    <row r="45" spans="1:13" ht="15">
      <c r="A45" s="221" t="s">
        <v>166</v>
      </c>
      <c r="B45" s="163"/>
      <c r="C45" s="163"/>
      <c r="D45" s="163"/>
      <c r="E45" s="163"/>
      <c r="F45" s="163"/>
      <c r="G45" s="163"/>
      <c r="H45" s="163"/>
      <c r="I45" s="163"/>
      <c r="J45" s="163"/>
      <c r="K45" s="163"/>
      <c r="L45" s="163"/>
      <c r="M45" s="163"/>
    </row>
    <row r="46" spans="1:13" ht="15">
      <c r="A46" s="221" t="s">
        <v>201</v>
      </c>
      <c r="B46" s="163"/>
      <c r="C46" s="163"/>
      <c r="D46" s="163"/>
      <c r="E46" s="163"/>
      <c r="F46" s="163"/>
      <c r="G46" s="163"/>
      <c r="H46" s="163"/>
      <c r="I46" s="163"/>
      <c r="J46" s="163"/>
      <c r="K46" s="163"/>
      <c r="L46" s="163"/>
      <c r="M46" s="163"/>
    </row>
    <row r="47" spans="1:13" ht="15">
      <c r="A47" s="389" t="s">
        <v>213</v>
      </c>
      <c r="B47" s="389"/>
      <c r="C47" s="389"/>
      <c r="D47" s="389"/>
      <c r="E47" s="389"/>
      <c r="F47" s="41"/>
      <c r="G47" s="41"/>
      <c r="H47" s="41"/>
      <c r="I47" s="41"/>
      <c r="J47" s="41"/>
      <c r="K47" s="41"/>
      <c r="L47" s="41"/>
      <c r="M47" s="41"/>
    </row>
    <row r="48" spans="1:13" ht="15">
      <c r="A48" s="384" t="s">
        <v>214</v>
      </c>
      <c r="B48" s="384"/>
      <c r="C48" s="384"/>
      <c r="D48" s="384"/>
      <c r="E48" s="384"/>
      <c r="F48" s="384"/>
      <c r="G48" s="384"/>
      <c r="H48" s="384"/>
      <c r="I48" s="384"/>
      <c r="J48" s="384"/>
      <c r="K48" s="384"/>
      <c r="L48" s="384"/>
      <c r="M48" s="384"/>
    </row>
  </sheetData>
  <autoFilter ref="A3:S27"/>
  <mergeCells count="13">
    <mergeCell ref="A1:O1"/>
    <mergeCell ref="A48:M48"/>
    <mergeCell ref="P2:Q2"/>
    <mergeCell ref="A30:M30"/>
    <mergeCell ref="A32:M32"/>
    <mergeCell ref="A39:E39"/>
    <mergeCell ref="A40:M40"/>
    <mergeCell ref="A47:E47"/>
    <mergeCell ref="A2:D2"/>
    <mergeCell ref="E2:E3"/>
    <mergeCell ref="F2:F3"/>
    <mergeCell ref="G2:K2"/>
    <mergeCell ref="M2:O2"/>
  </mergeCells>
  <hyperlinks>
    <hyperlink ref="E5" location="P122" display="P122"/>
    <hyperlink ref="E18" location="P186" display="P186"/>
    <hyperlink ref="E23" location="P236" display="P236"/>
  </hyperlinks>
  <pageMargins left="0.11811023622047245" right="0" top="0.39370078740157483" bottom="0.19685039370078741"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7</vt:i4>
      </vt:variant>
    </vt:vector>
  </HeadingPairs>
  <TitlesOfParts>
    <vt:vector size="15" baseType="lpstr">
      <vt:lpstr>Форма 1</vt:lpstr>
      <vt:lpstr>форма 2</vt:lpstr>
      <vt:lpstr>форма 3</vt:lpstr>
      <vt:lpstr>Форма 4</vt:lpstr>
      <vt:lpstr>форма 5</vt:lpstr>
      <vt:lpstr>форма 6</vt:lpstr>
      <vt:lpstr>Эффективность 1</vt:lpstr>
      <vt:lpstr>Эффективность 2</vt:lpstr>
      <vt:lpstr>'Форма 1'!Заголовки_для_печати</vt:lpstr>
      <vt:lpstr>'Эффективность 2'!Заголовки_для_печати</vt:lpstr>
      <vt:lpstr>'форма 2'!Область_печати</vt:lpstr>
      <vt:lpstr>'форма 3'!Область_печати</vt:lpstr>
      <vt:lpstr>'форма 5'!Область_печати</vt:lpstr>
      <vt:lpstr>'форма 6'!Область_печати</vt:lpstr>
      <vt:lpstr>'Эффективность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2018-04-24T11:41:38Z</dcterms:modified>
</cp:coreProperties>
</file>