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6935" windowHeight="5070"/>
  </bookViews>
  <sheets>
    <sheet name="РОСПИСЬ на 01.01.2024" sheetId="2" r:id="rId1"/>
  </sheets>
  <definedNames>
    <definedName name="_xlnm._FilterDatabase" localSheetId="0" hidden="1">'РОСПИСЬ на 01.01.2024'!$A$5:$M$56</definedName>
  </definedNames>
  <calcPr calcId="145621"/>
</workbook>
</file>

<file path=xl/calcChain.xml><?xml version="1.0" encoding="utf-8"?>
<calcChain xmlns="http://schemas.openxmlformats.org/spreadsheetml/2006/main">
  <c r="K9" i="2" l="1"/>
  <c r="J9" i="2"/>
  <c r="K29" i="2"/>
  <c r="K55" i="2"/>
  <c r="K54" i="2" s="1"/>
  <c r="K52" i="2"/>
  <c r="K51" i="2" s="1"/>
  <c r="K46" i="2"/>
  <c r="K45" i="2" s="1"/>
  <c r="K44" i="2" s="1"/>
  <c r="K43" i="2" s="1"/>
  <c r="K42" i="2" s="1"/>
  <c r="K36" i="2"/>
  <c r="K35" i="2" s="1"/>
  <c r="K34" i="2" s="1"/>
  <c r="K32" i="2"/>
  <c r="K31" i="2" s="1"/>
  <c r="K28" i="2"/>
  <c r="K25" i="2"/>
  <c r="K20" i="2"/>
  <c r="K19" i="2" s="1"/>
  <c r="K18" i="2" s="1"/>
  <c r="K15" i="2"/>
  <c r="K14" i="2" s="1"/>
  <c r="K12" i="2"/>
  <c r="K11" i="2" s="1"/>
  <c r="J55" i="2"/>
  <c r="J54" i="2" s="1"/>
  <c r="J52" i="2"/>
  <c r="J51" i="2" s="1"/>
  <c r="J46" i="2"/>
  <c r="J45" i="2" s="1"/>
  <c r="J44" i="2" s="1"/>
  <c r="J43" i="2" s="1"/>
  <c r="J42" i="2" s="1"/>
  <c r="J36" i="2"/>
  <c r="J35" i="2" s="1"/>
  <c r="J34" i="2" s="1"/>
  <c r="J32" i="2"/>
  <c r="J31" i="2" s="1"/>
  <c r="J29" i="2"/>
  <c r="J28" i="2" s="1"/>
  <c r="J26" i="2"/>
  <c r="J25" i="2" s="1"/>
  <c r="J20" i="2"/>
  <c r="J19" i="2" s="1"/>
  <c r="J18" i="2" s="1"/>
  <c r="J15" i="2"/>
  <c r="J14" i="2" s="1"/>
  <c r="J12" i="2"/>
  <c r="J11" i="2" s="1"/>
  <c r="K24" i="2" l="1"/>
  <c r="K17" i="2" s="1"/>
  <c r="K8" i="2" s="1"/>
  <c r="K7" i="2" s="1"/>
  <c r="J50" i="2"/>
  <c r="J49" i="2" s="1"/>
  <c r="J48" i="2" s="1"/>
  <c r="J41" i="2" s="1"/>
  <c r="K50" i="2"/>
  <c r="K49" i="2" s="1"/>
  <c r="K48" i="2" s="1"/>
  <c r="K41" i="2" s="1"/>
  <c r="K10" i="2"/>
  <c r="J24" i="2"/>
  <c r="J17" i="2" s="1"/>
  <c r="J8" i="2" s="1"/>
  <c r="J7" i="2" s="1"/>
  <c r="J10" i="2"/>
  <c r="K6" i="2" l="1"/>
  <c r="J6" i="2"/>
</calcChain>
</file>

<file path=xl/sharedStrings.xml><?xml version="1.0" encoding="utf-8"?>
<sst xmlns="http://schemas.openxmlformats.org/spreadsheetml/2006/main" count="259" uniqueCount="108">
  <si>
    <t>Министерство национальной политики Удмуртской Республики</t>
  </si>
  <si>
    <t>Наименование показателя</t>
  </si>
  <si>
    <t>Код по бюджетной классификации</t>
  </si>
  <si>
    <t>главного распорядителя</t>
  </si>
  <si>
    <t>раздела/ подраздела</t>
  </si>
  <si>
    <t>целевой статьи</t>
  </si>
  <si>
    <t>вида расходов</t>
  </si>
  <si>
    <t>дополнительной классификации</t>
  </si>
  <si>
    <t>региональной классификации</t>
  </si>
  <si>
    <t>объекта АИП</t>
  </si>
  <si>
    <t>852</t>
  </si>
  <si>
    <t>ОБЩЕГОСУДАРСТВЕННЫЕ ВОПРОСЫ</t>
  </si>
  <si>
    <t>0100</t>
  </si>
  <si>
    <t>Другие общегосударственные вопросы</t>
  </si>
  <si>
    <t>0113</t>
  </si>
  <si>
    <t>Государственная программа "Сохранение, изучение и развитие государственных языков Удмуртской Республики и иных языков народов Удмуртской Республики"</t>
  </si>
  <si>
    <t>0500000000</t>
  </si>
  <si>
    <t>Комплекс процессных мероприятий "Формирование условий для всестороннего развития государственных языков Удмуртской Республики и иных языков народов Удмуртской Республики"</t>
  </si>
  <si>
    <t>0511000000</t>
  </si>
  <si>
    <t>Мероприятие "Организованы бесплатные площадки по изучению языков народов Удмуртской Республики для всех желающих"</t>
  </si>
  <si>
    <t>0511Б00000</t>
  </si>
  <si>
    <t>Поддержка этнокультурных, воскресных школ, курсов (в том числе онлайн-курсов) по изучению языков народов России для всех желающих</t>
  </si>
  <si>
    <t>0511Б06070</t>
  </si>
  <si>
    <t>Субсидии (гранты в форме субсидий), подлежащие казначейскому сопровождению</t>
  </si>
  <si>
    <t>632</t>
  </si>
  <si>
    <t>Мероприятие "Оказана поддержка проектам СОНКО и физическим лицам в сфере сохранения, изучения и развития государственных языков и иных языков народов Удмуртской Республики"</t>
  </si>
  <si>
    <t>0511Л00000</t>
  </si>
  <si>
    <t>Поддержка проектов СОНКО и физических лиц в сфере сохранения, изучения и развития государственных языков и иных языков народов Удмуртской Республики</t>
  </si>
  <si>
    <t>0511Л06180</t>
  </si>
  <si>
    <t>Государственная программа "Этносоциальное развитие и гармонизация межэтнических отношений"</t>
  </si>
  <si>
    <t>1000000000</t>
  </si>
  <si>
    <t>Комплекс процессных мероприятий "Обеспечение условий для укрепления общероссийского гражданского единства и этнокультурного развития народов России"</t>
  </si>
  <si>
    <t>1011000000</t>
  </si>
  <si>
    <t>Мероприятие "Проведены мероприятия, направленные на укрепление общероссийского гражданского единства и этнокультурное развитие народов России"</t>
  </si>
  <si>
    <t>1011100000</t>
  </si>
  <si>
    <t>Единая субсидия на достижение показателей государственной программы Российской Федерации "Реализация государственной национальной политики"</t>
  </si>
  <si>
    <t>10111R5180</t>
  </si>
  <si>
    <t>Прочая закупка товаров, работ и услуг</t>
  </si>
  <si>
    <t>244</t>
  </si>
  <si>
    <t>24-55180-00000-00000</t>
  </si>
  <si>
    <t>Субсидии бюджетным учреждениям на иные цели</t>
  </si>
  <si>
    <t>612</t>
  </si>
  <si>
    <t>Комплекс процессных мероприятий "Обеспечение условий для гармонизации межэтнических отношений, профилактика экстремизма и терроризма"</t>
  </si>
  <si>
    <t>1012000000</t>
  </si>
  <si>
    <t>Мероприятие "Организовано проведение государственных, республиканских и национальных праздников в соответствии с Перечнем основных мероприятий Правительства Удмуртской Республики, утвержденным Распоряжением Правительства Удмуртской Республики"</t>
  </si>
  <si>
    <t>1012100000</t>
  </si>
  <si>
    <t>На проведение государственных, республиканских и национальных праздников</t>
  </si>
  <si>
    <t>1012100450</t>
  </si>
  <si>
    <t>Иные межбюджетные трансферты</t>
  </si>
  <si>
    <t>540</t>
  </si>
  <si>
    <t>Мероприятие "Реализованы проекты и мероприятия в сфере государственной национальной политики"</t>
  </si>
  <si>
    <t>1012400000</t>
  </si>
  <si>
    <t>Реализация проектов национально-культурной направленности</t>
  </si>
  <si>
    <t>1012408230</t>
  </si>
  <si>
    <t>Мероприятие "Проведены отдельные мероприятия национально-культурной направленности"</t>
  </si>
  <si>
    <t>1012500000</t>
  </si>
  <si>
    <t>Проведение отдельных мероприятий национально-культурной направленности</t>
  </si>
  <si>
    <t>1012508240</t>
  </si>
  <si>
    <t>Мероприятие "Реализованы установленные функции (полномочия) государственного органа"</t>
  </si>
  <si>
    <t>1033000000</t>
  </si>
  <si>
    <t>1033100000</t>
  </si>
  <si>
    <t>Центральный аппарат</t>
  </si>
  <si>
    <t>1033100030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</si>
  <si>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</si>
  <si>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</si>
  <si>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</si>
  <si>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</si>
  <si>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</si>
  <si>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</si>
  <si>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КУЛЬТУРА, КИНЕМАТОГРАФИЯ</t>
  </si>
  <si>
    <t>0800</t>
  </si>
  <si>
    <t>Культура</t>
  </si>
  <si>
    <t>0801</t>
  </si>
  <si>
    <t>Мероприятие "Осуществлено финансирование бюджетного учреждения Удмуртской Республики "Дом Дружбы народов" на выполнение государственного задания на оказание государственных услуг в сфере реализации государственной национальной политики Российской Федерации в Удмуртской Республике"</t>
  </si>
  <si>
    <t>1012200000</t>
  </si>
  <si>
    <t>Оказание государственными учреждениями государственных услуг, выполнение государственных работ, финансовое обеспечение деятельности государственных учреждений</t>
  </si>
  <si>
    <t>1012206770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</si>
  <si>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</si>
  <si>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</si>
  <si>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Другие вопросы в области культуры, кинематографии</t>
  </si>
  <si>
    <t>0804</t>
  </si>
  <si>
    <t>Комплекс процессных мероприятий "Обеспечение деятельности и условий для реализации государственной программы"</t>
  </si>
  <si>
    <t>1013000000</t>
  </si>
  <si>
    <t>Мероприятие "Уплачен налог на имущество"</t>
  </si>
  <si>
    <t>1013200000</t>
  </si>
  <si>
    <t>Уплата налога на имущество</t>
  </si>
  <si>
    <t>1013200620</t>
  </si>
  <si>
    <t>Мероприятие " Уплачен земельный налог"</t>
  </si>
  <si>
    <t>1013300000</t>
  </si>
  <si>
    <t>Уплата земельного налога</t>
  </si>
  <si>
    <t>1013300640</t>
  </si>
  <si>
    <t/>
  </si>
  <si>
    <t>Единица измерения: рубль</t>
  </si>
  <si>
    <t xml:space="preserve">целевой статьи 2023 год </t>
  </si>
  <si>
    <t>0510000000</t>
  </si>
  <si>
    <t>0510506070</t>
  </si>
  <si>
    <t>0510506050</t>
  </si>
  <si>
    <t>10102R5180</t>
  </si>
  <si>
    <t>1010200450</t>
  </si>
  <si>
    <t>1010408230</t>
  </si>
  <si>
    <t>1010408240</t>
  </si>
  <si>
    <t>1030100030</t>
  </si>
  <si>
    <t>1010306770</t>
  </si>
  <si>
    <t>1030600620</t>
  </si>
  <si>
    <t>1030600640</t>
  </si>
  <si>
    <t xml:space="preserve">Уточненная бюджетная роспись на 31.03.2024г </t>
  </si>
  <si>
    <t>Использовано на 31.03.2024г</t>
  </si>
  <si>
    <t xml:space="preserve"> Анализ использования бюджета Министерства национальной политики Удмуртской Республики                                                        за 1 квартал 2024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</si>
</sst>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b/>
      <sz val="8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1"/>
    <xf numFmtId="0" fontId="2" fillId="0" borderId="1"/>
    <xf numFmtId="0" fontId="3" fillId="0" borderId="1"/>
    <xf numFmtId="1" fontId="1" fillId="0" borderId="1">
      <alignment horizontal="right"/>
    </xf>
    <xf numFmtId="0" fontId="4" fillId="0" borderId="1">
      <alignment horizontal="center"/>
    </xf>
    <xf numFmtId="0" fontId="5" fillId="0" borderId="2">
      <alignment horizontal="center" wrapText="1"/>
    </xf>
    <xf numFmtId="0" fontId="3" fillId="0" borderId="3">
      <alignment horizontal="center"/>
    </xf>
    <xf numFmtId="0" fontId="3" fillId="0" borderId="1">
      <alignment horizontal="right"/>
    </xf>
    <xf numFmtId="49" fontId="3" fillId="0" borderId="1">
      <alignment horizontal="center"/>
    </xf>
    <xf numFmtId="0" fontId="3" fillId="0" borderId="1">
      <alignment vertical="top" wrapText="1"/>
    </xf>
    <xf numFmtId="0" fontId="3" fillId="0" borderId="4"/>
    <xf numFmtId="0" fontId="1" fillId="0" borderId="4"/>
    <xf numFmtId="0" fontId="6" fillId="0" borderId="5">
      <alignment horizontal="center" vertical="center" wrapText="1"/>
    </xf>
    <xf numFmtId="0" fontId="6" fillId="0" borderId="5">
      <alignment horizontal="center"/>
    </xf>
    <xf numFmtId="1" fontId="6" fillId="0" borderId="6">
      <alignment vertical="top" wrapText="1"/>
    </xf>
    <xf numFmtId="1" fontId="6" fillId="0" borderId="6">
      <alignment horizontal="center" vertical="top" shrinkToFit="1"/>
    </xf>
    <xf numFmtId="4" fontId="6" fillId="0" borderId="6">
      <alignment horizontal="right" vertical="top" shrinkToFit="1"/>
    </xf>
    <xf numFmtId="1" fontId="3" fillId="0" borderId="6">
      <alignment vertical="top" wrapText="1"/>
    </xf>
    <xf numFmtId="1" fontId="3" fillId="0" borderId="6">
      <alignment horizontal="center" vertical="top" shrinkToFit="1"/>
    </xf>
    <xf numFmtId="4" fontId="3" fillId="0" borderId="6">
      <alignment horizontal="right" vertical="top" shrinkToFit="1"/>
    </xf>
    <xf numFmtId="0" fontId="6" fillId="0" borderId="7">
      <alignment horizontal="right"/>
    </xf>
    <xf numFmtId="4" fontId="3" fillId="0" borderId="5">
      <alignment horizontal="right" vertical="top" shrinkToFit="1"/>
    </xf>
    <xf numFmtId="4" fontId="3" fillId="0" borderId="8">
      <alignment horizontal="right" vertical="top" shrinkToFit="1"/>
    </xf>
    <xf numFmtId="0" fontId="1" fillId="0" borderId="1">
      <alignment wrapTex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2" borderId="1"/>
    <xf numFmtId="1" fontId="3" fillId="0" borderId="9">
      <alignment vertical="top" wrapText="1"/>
    </xf>
    <xf numFmtId="0" fontId="7" fillId="0" borderId="1"/>
    <xf numFmtId="1" fontId="3" fillId="0" borderId="9">
      <alignment horizontal="center" vertical="top" shrinkToFit="1"/>
    </xf>
    <xf numFmtId="4" fontId="3" fillId="0" borderId="9">
      <alignment horizontal="right" vertical="top" shrinkToFit="1"/>
    </xf>
    <xf numFmtId="0" fontId="5" fillId="0" borderId="2">
      <alignment horizontal="center"/>
    </xf>
  </cellStyleXfs>
  <cellXfs count="43">
    <xf numFmtId="0" fontId="0" fillId="0" borderId="0" xfId="0"/>
    <xf numFmtId="0" fontId="11" fillId="0" borderId="0" xfId="0" applyNumberFormat="1" applyFont="1" applyFill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 vertical="top" wrapText="1"/>
    </xf>
    <xf numFmtId="164" fontId="12" fillId="0" borderId="0" xfId="0" applyNumberFormat="1" applyFont="1" applyFill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13" fillId="0" borderId="11" xfId="13" applyNumberFormat="1" applyFont="1" applyFill="1" applyBorder="1" applyProtection="1">
      <alignment horizontal="center" vertical="center" wrapText="1"/>
    </xf>
    <xf numFmtId="0" fontId="13" fillId="0" borderId="10" xfId="14" applyNumberFormat="1" applyFont="1" applyFill="1" applyBorder="1" applyProtection="1">
      <alignment horizontal="center"/>
    </xf>
    <xf numFmtId="0" fontId="13" fillId="0" borderId="10" xfId="14" applyFont="1" applyFill="1" applyBorder="1">
      <alignment horizontal="center"/>
    </xf>
    <xf numFmtId="0" fontId="12" fillId="0" borderId="0" xfId="0" applyFont="1" applyFill="1" applyProtection="1">
      <protection locked="0"/>
    </xf>
    <xf numFmtId="0" fontId="13" fillId="0" borderId="11" xfId="13" applyFont="1" applyFill="1" applyBorder="1">
      <alignment horizontal="center" vertical="center" wrapText="1"/>
    </xf>
    <xf numFmtId="0" fontId="15" fillId="0" borderId="10" xfId="13" applyNumberFormat="1" applyFont="1" applyFill="1" applyBorder="1" applyAlignment="1" applyProtection="1">
      <alignment horizontal="center" vertical="center" textRotation="90" wrapText="1"/>
    </xf>
    <xf numFmtId="0" fontId="19" fillId="0" borderId="10" xfId="13" applyNumberFormat="1" applyFont="1" applyFill="1" applyBorder="1" applyAlignment="1" applyProtection="1">
      <alignment horizontal="center" vertical="center" textRotation="90" wrapText="1"/>
    </xf>
    <xf numFmtId="0" fontId="13" fillId="0" borderId="10" xfId="13" applyNumberFormat="1" applyFont="1" applyFill="1" applyBorder="1" applyProtection="1">
      <alignment horizontal="center" vertical="center" wrapText="1"/>
    </xf>
    <xf numFmtId="1" fontId="16" fillId="0" borderId="12" xfId="15" applyNumberFormat="1" applyFont="1" applyFill="1" applyBorder="1" applyProtection="1">
      <alignment vertical="top" wrapText="1"/>
    </xf>
    <xf numFmtId="1" fontId="11" fillId="0" borderId="10" xfId="16" applyNumberFormat="1" applyFont="1" applyFill="1" applyBorder="1" applyProtection="1">
      <alignment horizontal="center" vertical="top" shrinkToFit="1"/>
    </xf>
    <xf numFmtId="49" fontId="20" fillId="0" borderId="10" xfId="16" applyNumberFormat="1" applyFont="1" applyFill="1" applyBorder="1" applyProtection="1">
      <alignment horizontal="center" vertical="top" shrinkToFit="1"/>
    </xf>
    <xf numFmtId="49" fontId="11" fillId="0" borderId="10" xfId="16" applyNumberFormat="1" applyFont="1" applyFill="1" applyBorder="1" applyProtection="1">
      <alignment horizontal="center" vertical="top" shrinkToFit="1"/>
    </xf>
    <xf numFmtId="4" fontId="17" fillId="0" borderId="13" xfId="17" applyNumberFormat="1" applyFont="1" applyFill="1" applyBorder="1" applyProtection="1">
      <alignment horizontal="right" vertical="top" shrinkToFit="1"/>
    </xf>
    <xf numFmtId="1" fontId="11" fillId="0" borderId="6" xfId="15" applyNumberFormat="1" applyFont="1" applyFill="1" applyProtection="1">
      <alignment vertical="top" wrapText="1"/>
    </xf>
    <xf numFmtId="1" fontId="11" fillId="0" borderId="6" xfId="16" applyNumberFormat="1" applyFont="1" applyFill="1" applyProtection="1">
      <alignment horizontal="center" vertical="top" shrinkToFit="1"/>
    </xf>
    <xf numFmtId="49" fontId="20" fillId="0" borderId="6" xfId="16" applyNumberFormat="1" applyFont="1" applyFill="1" applyProtection="1">
      <alignment horizontal="center" vertical="top" shrinkToFit="1"/>
    </xf>
    <xf numFmtId="49" fontId="11" fillId="0" borderId="6" xfId="16" applyNumberFormat="1" applyFont="1" applyFill="1" applyProtection="1">
      <alignment horizontal="center" vertical="top" shrinkToFit="1"/>
    </xf>
    <xf numFmtId="1" fontId="11" fillId="0" borderId="12" xfId="16" applyNumberFormat="1" applyFont="1" applyFill="1" applyBorder="1" applyProtection="1">
      <alignment horizontal="center" vertical="top" shrinkToFit="1"/>
    </xf>
    <xf numFmtId="4" fontId="17" fillId="0" borderId="10" xfId="17" applyNumberFormat="1" applyFont="1" applyFill="1" applyBorder="1" applyProtection="1">
      <alignment horizontal="right" vertical="top" shrinkToFit="1"/>
    </xf>
    <xf numFmtId="1" fontId="10" fillId="0" borderId="6" xfId="18" applyNumberFormat="1" applyFont="1" applyFill="1" applyProtection="1">
      <alignment vertical="top" wrapText="1"/>
    </xf>
    <xf numFmtId="1" fontId="10" fillId="0" borderId="6" xfId="19" applyNumberFormat="1" applyFont="1" applyFill="1" applyProtection="1">
      <alignment horizontal="center" vertical="top" shrinkToFit="1"/>
    </xf>
    <xf numFmtId="49" fontId="21" fillId="0" borderId="6" xfId="19" applyNumberFormat="1" applyFont="1" applyFill="1" applyProtection="1">
      <alignment horizontal="center" vertical="top" shrinkToFit="1"/>
    </xf>
    <xf numFmtId="49" fontId="10" fillId="0" borderId="6" xfId="19" applyNumberFormat="1" applyFont="1" applyFill="1" applyProtection="1">
      <alignment horizontal="center" vertical="top" shrinkToFit="1"/>
    </xf>
    <xf numFmtId="1" fontId="10" fillId="0" borderId="12" xfId="19" applyNumberFormat="1" applyFont="1" applyFill="1" applyBorder="1" applyProtection="1">
      <alignment horizontal="center" vertical="top" shrinkToFit="1"/>
    </xf>
    <xf numFmtId="4" fontId="18" fillId="0" borderId="10" xfId="20" applyNumberFormat="1" applyFont="1" applyFill="1" applyBorder="1" applyProtection="1">
      <alignment horizontal="right" vertical="top" shrinkToFit="1"/>
    </xf>
    <xf numFmtId="1" fontId="10" fillId="0" borderId="6" xfId="19" applyNumberFormat="1" applyFont="1" applyFill="1" applyAlignment="1" applyProtection="1">
      <alignment horizontal="center" vertical="top" wrapText="1" shrinkToFit="1"/>
    </xf>
    <xf numFmtId="0" fontId="14" fillId="0" borderId="1" xfId="24" applyNumberFormat="1" applyFont="1" applyFill="1" applyProtection="1">
      <alignment wrapText="1"/>
    </xf>
    <xf numFmtId="0" fontId="14" fillId="0" borderId="1" xfId="1" applyNumberFormat="1" applyFont="1" applyFill="1" applyProtection="1"/>
    <xf numFmtId="0" fontId="22" fillId="0" borderId="1" xfId="1" applyNumberFormat="1" applyFont="1" applyFill="1" applyProtection="1"/>
    <xf numFmtId="0" fontId="14" fillId="0" borderId="1" xfId="2" applyNumberFormat="1" applyFont="1" applyFill="1" applyProtection="1"/>
    <xf numFmtId="0" fontId="14" fillId="0" borderId="1" xfId="24" applyNumberFormat="1" applyFont="1" applyFill="1" applyProtection="1">
      <alignment wrapText="1"/>
    </xf>
    <xf numFmtId="0" fontId="14" fillId="0" borderId="1" xfId="24" applyFont="1" applyFill="1">
      <alignment wrapText="1"/>
    </xf>
    <xf numFmtId="0" fontId="23" fillId="0" borderId="0" xfId="0" applyFont="1" applyFill="1" applyProtection="1">
      <protection locked="0"/>
    </xf>
  </cellXfs>
  <cellStyles count="36">
    <cellStyle name="br" xfId="27"/>
    <cellStyle name="col" xfId="26"/>
    <cellStyle name="st34" xfId="6"/>
    <cellStyle name="style0" xfId="28"/>
    <cellStyle name="td" xfId="29"/>
    <cellStyle name="tr" xfId="25"/>
    <cellStyle name="xl21" xfId="30"/>
    <cellStyle name="xl22" xfId="1"/>
    <cellStyle name="xl23" xfId="3"/>
    <cellStyle name="xl24" xfId="5"/>
    <cellStyle name="xl25" xfId="10"/>
    <cellStyle name="xl26" xfId="11"/>
    <cellStyle name="xl27" xfId="13"/>
    <cellStyle name="xl28" xfId="15"/>
    <cellStyle name="xl29" xfId="18"/>
    <cellStyle name="xl30" xfId="31"/>
    <cellStyle name="xl31" xfId="32"/>
    <cellStyle name="xl32" xfId="12"/>
    <cellStyle name="xl33" xfId="16"/>
    <cellStyle name="xl34" xfId="19"/>
    <cellStyle name="xl35" xfId="33"/>
    <cellStyle name="xl36" xfId="7"/>
    <cellStyle name="xl37" xfId="14"/>
    <cellStyle name="xl38" xfId="21"/>
    <cellStyle name="xl39" xfId="8"/>
    <cellStyle name="xl40" xfId="17"/>
    <cellStyle name="xl41" xfId="20"/>
    <cellStyle name="xl42" xfId="34"/>
    <cellStyle name="xl43" xfId="22"/>
    <cellStyle name="xl44" xfId="24"/>
    <cellStyle name="xl45" xfId="2"/>
    <cellStyle name="xl46" xfId="4"/>
    <cellStyle name="xl47" xfId="35"/>
    <cellStyle name="xl48" xfId="9"/>
    <cellStyle name="xl49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zoomScaleNormal="100" zoomScaleSheetLayoutView="100" workbookViewId="0">
      <selection activeCell="A9" sqref="A9"/>
    </sheetView>
  </sheetViews>
  <sheetFormatPr defaultRowHeight="15" x14ac:dyDescent="0.25"/>
  <cols>
    <col min="1" max="1" width="38.28515625" style="13" customWidth="1"/>
    <col min="2" max="2" width="8.7109375" style="13" customWidth="1"/>
    <col min="3" max="3" width="9.140625" style="13" customWidth="1"/>
    <col min="4" max="4" width="13" style="42" hidden="1" customWidth="1"/>
    <col min="5" max="5" width="15.5703125" style="13" customWidth="1"/>
    <col min="6" max="6" width="8.42578125" style="13" customWidth="1"/>
    <col min="7" max="7" width="14.42578125" style="13" customWidth="1"/>
    <col min="8" max="8" width="6.28515625" style="13" customWidth="1"/>
    <col min="9" max="9" width="10.5703125" style="13" hidden="1" customWidth="1"/>
    <col min="10" max="10" width="17.7109375" style="13" customWidth="1"/>
    <col min="11" max="11" width="20.42578125" style="13" customWidth="1"/>
    <col min="12" max="16384" width="9.140625" style="13"/>
  </cols>
  <sheetData>
    <row r="1" spans="1:11" s="4" customFormat="1" ht="11.25" customHeight="1" x14ac:dyDescent="0.25">
      <c r="A1" s="1" t="s">
        <v>91</v>
      </c>
      <c r="B1" s="1" t="s">
        <v>91</v>
      </c>
      <c r="C1" s="1" t="s">
        <v>91</v>
      </c>
      <c r="D1" s="6"/>
      <c r="E1" s="1" t="s">
        <v>91</v>
      </c>
      <c r="F1" s="1" t="s">
        <v>91</v>
      </c>
      <c r="G1" s="1"/>
      <c r="H1" s="1"/>
      <c r="I1" s="1"/>
      <c r="J1" s="1"/>
    </row>
    <row r="2" spans="1:11" s="4" customFormat="1" ht="32.25" customHeight="1" x14ac:dyDescent="0.25">
      <c r="A2" s="9" t="s">
        <v>107</v>
      </c>
      <c r="B2" s="9"/>
      <c r="C2" s="9"/>
      <c r="D2" s="9"/>
      <c r="E2" s="9"/>
      <c r="F2" s="9"/>
      <c r="G2" s="9"/>
      <c r="H2" s="9"/>
      <c r="I2" s="9"/>
      <c r="J2" s="9"/>
    </row>
    <row r="3" spans="1:11" s="5" customFormat="1" ht="22.5" customHeight="1" x14ac:dyDescent="0.25">
      <c r="A3" s="2" t="s">
        <v>92</v>
      </c>
      <c r="B3" s="3"/>
      <c r="C3" s="3"/>
      <c r="D3" s="7"/>
      <c r="E3" s="3"/>
      <c r="F3" s="3"/>
      <c r="G3" s="3"/>
      <c r="H3" s="3"/>
      <c r="I3" s="3"/>
      <c r="J3" s="3"/>
    </row>
    <row r="4" spans="1:11" s="13" customFormat="1" ht="12.75" customHeight="1" x14ac:dyDescent="0.25">
      <c r="A4" s="10" t="s">
        <v>1</v>
      </c>
      <c r="B4" s="11" t="s">
        <v>2</v>
      </c>
      <c r="C4" s="12"/>
      <c r="D4" s="12"/>
      <c r="E4" s="12"/>
      <c r="F4" s="12"/>
      <c r="G4" s="12"/>
      <c r="H4" s="12"/>
      <c r="I4" s="12"/>
      <c r="J4" s="8" t="s">
        <v>105</v>
      </c>
      <c r="K4" s="8" t="s">
        <v>106</v>
      </c>
    </row>
    <row r="5" spans="1:11" s="13" customFormat="1" ht="129" customHeight="1" x14ac:dyDescent="0.25">
      <c r="A5" s="14"/>
      <c r="B5" s="15" t="s">
        <v>3</v>
      </c>
      <c r="C5" s="15" t="s">
        <v>4</v>
      </c>
      <c r="D5" s="16" t="s">
        <v>93</v>
      </c>
      <c r="E5" s="15" t="s">
        <v>5</v>
      </c>
      <c r="F5" s="15" t="s">
        <v>6</v>
      </c>
      <c r="G5" s="15" t="s">
        <v>7</v>
      </c>
      <c r="H5" s="15" t="s">
        <v>8</v>
      </c>
      <c r="I5" s="17" t="s">
        <v>9</v>
      </c>
      <c r="J5" s="8"/>
      <c r="K5" s="8"/>
    </row>
    <row r="6" spans="1:11" s="13" customFormat="1" ht="38.25" customHeight="1" x14ac:dyDescent="0.25">
      <c r="A6" s="18" t="s">
        <v>0</v>
      </c>
      <c r="B6" s="19" t="s">
        <v>10</v>
      </c>
      <c r="C6" s="19"/>
      <c r="D6" s="20"/>
      <c r="E6" s="21"/>
      <c r="F6" s="19"/>
      <c r="G6" s="19"/>
      <c r="H6" s="19"/>
      <c r="I6" s="19"/>
      <c r="J6" s="22">
        <f>J7+J41</f>
        <v>70385676.409999996</v>
      </c>
      <c r="K6" s="22">
        <f>K7+K41</f>
        <v>18789804.189999998</v>
      </c>
    </row>
    <row r="7" spans="1:11" s="13" customFormat="1" ht="31.5" x14ac:dyDescent="0.25">
      <c r="A7" s="23" t="s">
        <v>11</v>
      </c>
      <c r="B7" s="24" t="s">
        <v>10</v>
      </c>
      <c r="C7" s="24" t="s">
        <v>12</v>
      </c>
      <c r="D7" s="25"/>
      <c r="E7" s="26"/>
      <c r="F7" s="24"/>
      <c r="G7" s="24"/>
      <c r="H7" s="24"/>
      <c r="I7" s="27"/>
      <c r="J7" s="22">
        <f>J8</f>
        <v>24892701.100000001</v>
      </c>
      <c r="K7" s="22">
        <f>K8</f>
        <v>10042699.189999999</v>
      </c>
    </row>
    <row r="8" spans="1:11" s="13" customFormat="1" ht="31.5" x14ac:dyDescent="0.25">
      <c r="A8" s="23" t="s">
        <v>13</v>
      </c>
      <c r="B8" s="24" t="s">
        <v>10</v>
      </c>
      <c r="C8" s="24" t="s">
        <v>14</v>
      </c>
      <c r="D8" s="25"/>
      <c r="E8" s="26"/>
      <c r="F8" s="24"/>
      <c r="G8" s="24"/>
      <c r="H8" s="24"/>
      <c r="I8" s="27"/>
      <c r="J8" s="28">
        <f>J9+J17</f>
        <v>24892701.100000001</v>
      </c>
      <c r="K8" s="28">
        <f>K9+K17</f>
        <v>10042699.189999999</v>
      </c>
    </row>
    <row r="9" spans="1:11" s="13" customFormat="1" ht="94.5" x14ac:dyDescent="0.25">
      <c r="A9" s="23" t="s">
        <v>15</v>
      </c>
      <c r="B9" s="24" t="s">
        <v>10</v>
      </c>
      <c r="C9" s="24" t="s">
        <v>14</v>
      </c>
      <c r="D9" s="25"/>
      <c r="E9" s="26" t="s">
        <v>16</v>
      </c>
      <c r="F9" s="24"/>
      <c r="G9" s="24"/>
      <c r="H9" s="24"/>
      <c r="I9" s="27"/>
      <c r="J9" s="28">
        <f>J10</f>
        <v>477560</v>
      </c>
      <c r="K9" s="28">
        <f>K10</f>
        <v>471991</v>
      </c>
    </row>
    <row r="10" spans="1:11" s="13" customFormat="1" ht="110.25" x14ac:dyDescent="0.25">
      <c r="A10" s="23" t="s">
        <v>17</v>
      </c>
      <c r="B10" s="24" t="s">
        <v>10</v>
      </c>
      <c r="C10" s="24" t="s">
        <v>14</v>
      </c>
      <c r="D10" s="25" t="s">
        <v>94</v>
      </c>
      <c r="E10" s="26" t="s">
        <v>18</v>
      </c>
      <c r="F10" s="24"/>
      <c r="G10" s="24"/>
      <c r="H10" s="24"/>
      <c r="I10" s="27"/>
      <c r="J10" s="28">
        <f>J11+J14</f>
        <v>477560</v>
      </c>
      <c r="K10" s="28">
        <f>K11+K14</f>
        <v>471991</v>
      </c>
    </row>
    <row r="11" spans="1:11" s="13" customFormat="1" ht="78.75" x14ac:dyDescent="0.25">
      <c r="A11" s="23" t="s">
        <v>19</v>
      </c>
      <c r="B11" s="24" t="s">
        <v>10</v>
      </c>
      <c r="C11" s="24" t="s">
        <v>14</v>
      </c>
      <c r="D11" s="25"/>
      <c r="E11" s="26" t="s">
        <v>20</v>
      </c>
      <c r="F11" s="24"/>
      <c r="G11" s="24"/>
      <c r="H11" s="24"/>
      <c r="I11" s="27"/>
      <c r="J11" s="28">
        <f>J12</f>
        <v>385560</v>
      </c>
      <c r="K11" s="28">
        <f>K12</f>
        <v>379991</v>
      </c>
    </row>
    <row r="12" spans="1:11" s="13" customFormat="1" ht="78.75" x14ac:dyDescent="0.25">
      <c r="A12" s="29" t="s">
        <v>21</v>
      </c>
      <c r="B12" s="30" t="s">
        <v>10</v>
      </c>
      <c r="C12" s="30" t="s">
        <v>14</v>
      </c>
      <c r="D12" s="31" t="s">
        <v>95</v>
      </c>
      <c r="E12" s="32" t="s">
        <v>22</v>
      </c>
      <c r="F12" s="30"/>
      <c r="G12" s="30"/>
      <c r="H12" s="30"/>
      <c r="I12" s="33"/>
      <c r="J12" s="34">
        <f>J13</f>
        <v>385560</v>
      </c>
      <c r="K12" s="34">
        <f>K13</f>
        <v>379991</v>
      </c>
    </row>
    <row r="13" spans="1:11" s="13" customFormat="1" ht="47.25" x14ac:dyDescent="0.25">
      <c r="A13" s="29" t="s">
        <v>23</v>
      </c>
      <c r="B13" s="30" t="s">
        <v>10</v>
      </c>
      <c r="C13" s="30" t="s">
        <v>14</v>
      </c>
      <c r="D13" s="31" t="s">
        <v>95</v>
      </c>
      <c r="E13" s="32" t="s">
        <v>22</v>
      </c>
      <c r="F13" s="30" t="s">
        <v>24</v>
      </c>
      <c r="G13" s="30"/>
      <c r="H13" s="30"/>
      <c r="I13" s="33"/>
      <c r="J13" s="34">
        <v>385560</v>
      </c>
      <c r="K13" s="34">
        <v>379991</v>
      </c>
    </row>
    <row r="14" spans="1:11" s="13" customFormat="1" ht="110.25" x14ac:dyDescent="0.25">
      <c r="A14" s="23" t="s">
        <v>25</v>
      </c>
      <c r="B14" s="24" t="s">
        <v>10</v>
      </c>
      <c r="C14" s="24" t="s">
        <v>14</v>
      </c>
      <c r="D14" s="25"/>
      <c r="E14" s="26" t="s">
        <v>26</v>
      </c>
      <c r="F14" s="24"/>
      <c r="G14" s="24"/>
      <c r="H14" s="24"/>
      <c r="I14" s="27"/>
      <c r="J14" s="28">
        <f>J15</f>
        <v>92000</v>
      </c>
      <c r="K14" s="28">
        <f>K15</f>
        <v>92000</v>
      </c>
    </row>
    <row r="15" spans="1:11" s="13" customFormat="1" ht="94.5" x14ac:dyDescent="0.25">
      <c r="A15" s="29" t="s">
        <v>27</v>
      </c>
      <c r="B15" s="30" t="s">
        <v>10</v>
      </c>
      <c r="C15" s="30" t="s">
        <v>14</v>
      </c>
      <c r="D15" s="31" t="s">
        <v>96</v>
      </c>
      <c r="E15" s="32" t="s">
        <v>28</v>
      </c>
      <c r="F15" s="30"/>
      <c r="G15" s="30"/>
      <c r="H15" s="30"/>
      <c r="I15" s="33"/>
      <c r="J15" s="34">
        <f>J16</f>
        <v>92000</v>
      </c>
      <c r="K15" s="34">
        <f>K16</f>
        <v>92000</v>
      </c>
    </row>
    <row r="16" spans="1:11" s="13" customFormat="1" ht="47.25" x14ac:dyDescent="0.25">
      <c r="A16" s="29" t="s">
        <v>23</v>
      </c>
      <c r="B16" s="30" t="s">
        <v>10</v>
      </c>
      <c r="C16" s="30" t="s">
        <v>14</v>
      </c>
      <c r="D16" s="31" t="s">
        <v>96</v>
      </c>
      <c r="E16" s="32" t="s">
        <v>28</v>
      </c>
      <c r="F16" s="30" t="s">
        <v>24</v>
      </c>
      <c r="G16" s="30"/>
      <c r="H16" s="30"/>
      <c r="I16" s="33"/>
      <c r="J16" s="34">
        <v>92000</v>
      </c>
      <c r="K16" s="34">
        <v>92000</v>
      </c>
    </row>
    <row r="17" spans="1:11" s="13" customFormat="1" ht="63" x14ac:dyDescent="0.25">
      <c r="A17" s="23" t="s">
        <v>29</v>
      </c>
      <c r="B17" s="24" t="s">
        <v>10</v>
      </c>
      <c r="C17" s="24" t="s">
        <v>14</v>
      </c>
      <c r="D17" s="25"/>
      <c r="E17" s="26" t="s">
        <v>30</v>
      </c>
      <c r="F17" s="24"/>
      <c r="G17" s="24"/>
      <c r="H17" s="24"/>
      <c r="I17" s="27"/>
      <c r="J17" s="28">
        <f>J18+J24+J34</f>
        <v>24415141.100000001</v>
      </c>
      <c r="K17" s="28">
        <f>K18+K24+K34</f>
        <v>9570708.1899999995</v>
      </c>
    </row>
    <row r="18" spans="1:11" s="13" customFormat="1" ht="94.5" x14ac:dyDescent="0.25">
      <c r="A18" s="23" t="s">
        <v>31</v>
      </c>
      <c r="B18" s="24" t="s">
        <v>10</v>
      </c>
      <c r="C18" s="24" t="s">
        <v>14</v>
      </c>
      <c r="D18" s="25"/>
      <c r="E18" s="26" t="s">
        <v>32</v>
      </c>
      <c r="F18" s="24"/>
      <c r="G18" s="24"/>
      <c r="H18" s="24"/>
      <c r="I18" s="27"/>
      <c r="J18" s="28">
        <f>J19</f>
        <v>7007778</v>
      </c>
      <c r="K18" s="28">
        <f>K19</f>
        <v>5107777</v>
      </c>
    </row>
    <row r="19" spans="1:11" s="13" customFormat="1" ht="94.5" x14ac:dyDescent="0.25">
      <c r="A19" s="23" t="s">
        <v>33</v>
      </c>
      <c r="B19" s="24" t="s">
        <v>10</v>
      </c>
      <c r="C19" s="24" t="s">
        <v>14</v>
      </c>
      <c r="D19" s="25"/>
      <c r="E19" s="26" t="s">
        <v>34</v>
      </c>
      <c r="F19" s="24"/>
      <c r="G19" s="24"/>
      <c r="H19" s="24"/>
      <c r="I19" s="27"/>
      <c r="J19" s="28">
        <f>J20</f>
        <v>7007778</v>
      </c>
      <c r="K19" s="28">
        <f>K20</f>
        <v>5107777</v>
      </c>
    </row>
    <row r="20" spans="1:11" s="13" customFormat="1" ht="78.75" x14ac:dyDescent="0.25">
      <c r="A20" s="29" t="s">
        <v>35</v>
      </c>
      <c r="B20" s="30" t="s">
        <v>10</v>
      </c>
      <c r="C20" s="30" t="s">
        <v>14</v>
      </c>
      <c r="D20" s="31"/>
      <c r="E20" s="32" t="s">
        <v>36</v>
      </c>
      <c r="F20" s="30"/>
      <c r="G20" s="30"/>
      <c r="H20" s="30"/>
      <c r="I20" s="33"/>
      <c r="J20" s="34">
        <f>J21+J22+J23</f>
        <v>7007778</v>
      </c>
      <c r="K20" s="34">
        <f>K21+K22+K23</f>
        <v>5107777</v>
      </c>
    </row>
    <row r="21" spans="1:11" s="13" customFormat="1" ht="31.5" x14ac:dyDescent="0.25">
      <c r="A21" s="29" t="s">
        <v>37</v>
      </c>
      <c r="B21" s="30" t="s">
        <v>10</v>
      </c>
      <c r="C21" s="30" t="s">
        <v>14</v>
      </c>
      <c r="D21" s="31" t="s">
        <v>97</v>
      </c>
      <c r="E21" s="32" t="s">
        <v>36</v>
      </c>
      <c r="F21" s="30" t="s">
        <v>38</v>
      </c>
      <c r="G21" s="35" t="s">
        <v>39</v>
      </c>
      <c r="H21" s="30"/>
      <c r="I21" s="33"/>
      <c r="J21" s="34">
        <v>250000</v>
      </c>
      <c r="K21" s="34">
        <v>0</v>
      </c>
    </row>
    <row r="22" spans="1:11" s="13" customFormat="1" ht="31.5" x14ac:dyDescent="0.25">
      <c r="A22" s="29" t="s">
        <v>40</v>
      </c>
      <c r="B22" s="30" t="s">
        <v>10</v>
      </c>
      <c r="C22" s="30" t="s">
        <v>14</v>
      </c>
      <c r="D22" s="31" t="s">
        <v>97</v>
      </c>
      <c r="E22" s="32" t="s">
        <v>36</v>
      </c>
      <c r="F22" s="30" t="s">
        <v>41</v>
      </c>
      <c r="G22" s="35" t="s">
        <v>39</v>
      </c>
      <c r="H22" s="30"/>
      <c r="I22" s="33"/>
      <c r="J22" s="34">
        <v>2107778</v>
      </c>
      <c r="K22" s="34">
        <v>707777</v>
      </c>
    </row>
    <row r="23" spans="1:11" s="13" customFormat="1" ht="47.25" x14ac:dyDescent="0.25">
      <c r="A23" s="29" t="s">
        <v>23</v>
      </c>
      <c r="B23" s="30" t="s">
        <v>10</v>
      </c>
      <c r="C23" s="30" t="s">
        <v>14</v>
      </c>
      <c r="D23" s="31" t="s">
        <v>97</v>
      </c>
      <c r="E23" s="32" t="s">
        <v>36</v>
      </c>
      <c r="F23" s="30" t="s">
        <v>24</v>
      </c>
      <c r="G23" s="35" t="s">
        <v>39</v>
      </c>
      <c r="H23" s="30"/>
      <c r="I23" s="33"/>
      <c r="J23" s="34">
        <v>4650000</v>
      </c>
      <c r="K23" s="34">
        <v>4400000</v>
      </c>
    </row>
    <row r="24" spans="1:11" s="13" customFormat="1" ht="94.5" x14ac:dyDescent="0.25">
      <c r="A24" s="23" t="s">
        <v>42</v>
      </c>
      <c r="B24" s="24" t="s">
        <v>10</v>
      </c>
      <c r="C24" s="24" t="s">
        <v>14</v>
      </c>
      <c r="D24" s="25"/>
      <c r="E24" s="26" t="s">
        <v>43</v>
      </c>
      <c r="F24" s="24"/>
      <c r="G24" s="24"/>
      <c r="H24" s="24"/>
      <c r="I24" s="27"/>
      <c r="J24" s="28">
        <f>J25+J28+J31</f>
        <v>5030000</v>
      </c>
      <c r="K24" s="28">
        <f>K25+K28+K31</f>
        <v>1822940</v>
      </c>
    </row>
    <row r="25" spans="1:11" s="13" customFormat="1" ht="141.75" x14ac:dyDescent="0.25">
      <c r="A25" s="23" t="s">
        <v>44</v>
      </c>
      <c r="B25" s="24" t="s">
        <v>10</v>
      </c>
      <c r="C25" s="24" t="s">
        <v>14</v>
      </c>
      <c r="D25" s="25"/>
      <c r="E25" s="26" t="s">
        <v>45</v>
      </c>
      <c r="F25" s="24"/>
      <c r="G25" s="24"/>
      <c r="H25" s="24"/>
      <c r="I25" s="27"/>
      <c r="J25" s="28">
        <f>J26</f>
        <v>3750000</v>
      </c>
      <c r="K25" s="28">
        <f>K26</f>
        <v>750000</v>
      </c>
    </row>
    <row r="26" spans="1:11" s="13" customFormat="1" ht="47.25" x14ac:dyDescent="0.25">
      <c r="A26" s="29" t="s">
        <v>46</v>
      </c>
      <c r="B26" s="30" t="s">
        <v>10</v>
      </c>
      <c r="C26" s="30" t="s">
        <v>14</v>
      </c>
      <c r="D26" s="31" t="s">
        <v>98</v>
      </c>
      <c r="E26" s="32" t="s">
        <v>47</v>
      </c>
      <c r="F26" s="30"/>
      <c r="G26" s="30"/>
      <c r="H26" s="30"/>
      <c r="I26" s="33"/>
      <c r="J26" s="34">
        <f>J27</f>
        <v>3750000</v>
      </c>
      <c r="K26" s="34">
        <v>750000</v>
      </c>
    </row>
    <row r="27" spans="1:11" s="13" customFormat="1" ht="16.5" x14ac:dyDescent="0.25">
      <c r="A27" s="29" t="s">
        <v>48</v>
      </c>
      <c r="B27" s="30" t="s">
        <v>10</v>
      </c>
      <c r="C27" s="30" t="s">
        <v>14</v>
      </c>
      <c r="D27" s="31" t="s">
        <v>98</v>
      </c>
      <c r="E27" s="32" t="s">
        <v>47</v>
      </c>
      <c r="F27" s="30" t="s">
        <v>49</v>
      </c>
      <c r="G27" s="30"/>
      <c r="H27" s="30"/>
      <c r="I27" s="33"/>
      <c r="J27" s="34">
        <v>3750000</v>
      </c>
      <c r="K27" s="34">
        <v>750000</v>
      </c>
    </row>
    <row r="28" spans="1:11" s="13" customFormat="1" ht="63" x14ac:dyDescent="0.25">
      <c r="A28" s="23" t="s">
        <v>50</v>
      </c>
      <c r="B28" s="24" t="s">
        <v>10</v>
      </c>
      <c r="C28" s="24" t="s">
        <v>14</v>
      </c>
      <c r="D28" s="25"/>
      <c r="E28" s="26" t="s">
        <v>51</v>
      </c>
      <c r="F28" s="24"/>
      <c r="G28" s="24"/>
      <c r="H28" s="24"/>
      <c r="I28" s="27"/>
      <c r="J28" s="28">
        <f>J29</f>
        <v>900000</v>
      </c>
      <c r="K28" s="28">
        <f>K29</f>
        <v>706840</v>
      </c>
    </row>
    <row r="29" spans="1:11" s="13" customFormat="1" ht="31.5" x14ac:dyDescent="0.25">
      <c r="A29" s="29" t="s">
        <v>52</v>
      </c>
      <c r="B29" s="30" t="s">
        <v>10</v>
      </c>
      <c r="C29" s="30" t="s">
        <v>14</v>
      </c>
      <c r="D29" s="31" t="s">
        <v>99</v>
      </c>
      <c r="E29" s="32" t="s">
        <v>53</v>
      </c>
      <c r="F29" s="30"/>
      <c r="G29" s="30"/>
      <c r="H29" s="30"/>
      <c r="I29" s="33"/>
      <c r="J29" s="34">
        <f>J30</f>
        <v>900000</v>
      </c>
      <c r="K29" s="34">
        <f>K30</f>
        <v>706840</v>
      </c>
    </row>
    <row r="30" spans="1:11" s="13" customFormat="1" ht="47.25" x14ac:dyDescent="0.25">
      <c r="A30" s="29" t="s">
        <v>23</v>
      </c>
      <c r="B30" s="30" t="s">
        <v>10</v>
      </c>
      <c r="C30" s="30" t="s">
        <v>14</v>
      </c>
      <c r="D30" s="31" t="s">
        <v>99</v>
      </c>
      <c r="E30" s="32" t="s">
        <v>53</v>
      </c>
      <c r="F30" s="30" t="s">
        <v>24</v>
      </c>
      <c r="G30" s="30"/>
      <c r="H30" s="30"/>
      <c r="I30" s="33"/>
      <c r="J30" s="34">
        <v>900000</v>
      </c>
      <c r="K30" s="34">
        <v>706840</v>
      </c>
    </row>
    <row r="31" spans="1:11" s="13" customFormat="1" ht="63" x14ac:dyDescent="0.25">
      <c r="A31" s="23" t="s">
        <v>54</v>
      </c>
      <c r="B31" s="24" t="s">
        <v>10</v>
      </c>
      <c r="C31" s="24" t="s">
        <v>14</v>
      </c>
      <c r="D31" s="25"/>
      <c r="E31" s="26" t="s">
        <v>55</v>
      </c>
      <c r="F31" s="24"/>
      <c r="G31" s="24"/>
      <c r="H31" s="24"/>
      <c r="I31" s="27"/>
      <c r="J31" s="28">
        <f>J32</f>
        <v>380000</v>
      </c>
      <c r="K31" s="28">
        <f>K32</f>
        <v>366100</v>
      </c>
    </row>
    <row r="32" spans="1:11" s="13" customFormat="1" ht="47.25" x14ac:dyDescent="0.25">
      <c r="A32" s="29" t="s">
        <v>56</v>
      </c>
      <c r="B32" s="30" t="s">
        <v>10</v>
      </c>
      <c r="C32" s="30" t="s">
        <v>14</v>
      </c>
      <c r="D32" s="31" t="s">
        <v>100</v>
      </c>
      <c r="E32" s="32" t="s">
        <v>57</v>
      </c>
      <c r="F32" s="30"/>
      <c r="G32" s="30"/>
      <c r="H32" s="30"/>
      <c r="I32" s="33"/>
      <c r="J32" s="34">
        <f>J33</f>
        <v>380000</v>
      </c>
      <c r="K32" s="34">
        <f>K33</f>
        <v>366100</v>
      </c>
    </row>
    <row r="33" spans="1:11" s="13" customFormat="1" ht="47.25" x14ac:dyDescent="0.25">
      <c r="A33" s="29" t="s">
        <v>23</v>
      </c>
      <c r="B33" s="30" t="s">
        <v>10</v>
      </c>
      <c r="C33" s="30" t="s">
        <v>14</v>
      </c>
      <c r="D33" s="31" t="s">
        <v>100</v>
      </c>
      <c r="E33" s="32" t="s">
        <v>57</v>
      </c>
      <c r="F33" s="30" t="s">
        <v>24</v>
      </c>
      <c r="G33" s="30"/>
      <c r="H33" s="30"/>
      <c r="I33" s="33"/>
      <c r="J33" s="34">
        <v>380000</v>
      </c>
      <c r="K33" s="34">
        <v>366100</v>
      </c>
    </row>
    <row r="34" spans="1:11" s="13" customFormat="1" ht="63" x14ac:dyDescent="0.25">
      <c r="A34" s="23" t="s">
        <v>58</v>
      </c>
      <c r="B34" s="24" t="s">
        <v>10</v>
      </c>
      <c r="C34" s="24" t="s">
        <v>14</v>
      </c>
      <c r="D34" s="25"/>
      <c r="E34" s="26" t="s">
        <v>59</v>
      </c>
      <c r="F34" s="24"/>
      <c r="G34" s="24"/>
      <c r="H34" s="24"/>
      <c r="I34" s="27"/>
      <c r="J34" s="28">
        <f>J35</f>
        <v>12377363.1</v>
      </c>
      <c r="K34" s="28">
        <f>K35</f>
        <v>2639991.19</v>
      </c>
    </row>
    <row r="35" spans="1:11" s="13" customFormat="1" ht="63" x14ac:dyDescent="0.25">
      <c r="A35" s="23" t="s">
        <v>58</v>
      </c>
      <c r="B35" s="24" t="s">
        <v>10</v>
      </c>
      <c r="C35" s="24" t="s">
        <v>14</v>
      </c>
      <c r="D35" s="25"/>
      <c r="E35" s="26" t="s">
        <v>60</v>
      </c>
      <c r="F35" s="24"/>
      <c r="G35" s="24"/>
      <c r="H35" s="24"/>
      <c r="I35" s="27"/>
      <c r="J35" s="28">
        <f>J36</f>
        <v>12377363.1</v>
      </c>
      <c r="K35" s="28">
        <f>K36</f>
        <v>2639991.19</v>
      </c>
    </row>
    <row r="36" spans="1:11" s="13" customFormat="1" ht="16.5" x14ac:dyDescent="0.25">
      <c r="A36" s="29" t="s">
        <v>61</v>
      </c>
      <c r="B36" s="30" t="s">
        <v>10</v>
      </c>
      <c r="C36" s="30" t="s">
        <v>14</v>
      </c>
      <c r="D36" s="31"/>
      <c r="E36" s="32" t="s">
        <v>62</v>
      </c>
      <c r="F36" s="30"/>
      <c r="G36" s="30"/>
      <c r="H36" s="30"/>
      <c r="I36" s="33"/>
      <c r="J36" s="34">
        <f>J37+J38+J39+J40</f>
        <v>12377363.1</v>
      </c>
      <c r="K36" s="34">
        <f>K37+K38+K39+K40</f>
        <v>2639991.19</v>
      </c>
    </row>
    <row r="37" spans="1:11" s="13" customFormat="1" ht="31.5" x14ac:dyDescent="0.25">
      <c r="A37" s="29" t="s">
        <v>63</v>
      </c>
      <c r="B37" s="30" t="s">
        <v>10</v>
      </c>
      <c r="C37" s="30" t="s">
        <v>14</v>
      </c>
      <c r="D37" s="31" t="s">
        <v>101</v>
      </c>
      <c r="E37" s="32" t="s">
        <v>62</v>
      </c>
      <c r="F37" s="30" t="s">
        <v>64</v>
      </c>
      <c r="G37" s="30"/>
      <c r="H37" s="30"/>
      <c r="I37" s="33"/>
      <c r="J37" s="34">
        <v>9319349.9199999999</v>
      </c>
      <c r="K37" s="34">
        <v>2051813.48</v>
      </c>
    </row>
    <row r="38" spans="1:11" s="13" customFormat="1" ht="63" x14ac:dyDescent="0.25">
      <c r="A38" s="29" t="s">
        <v>65</v>
      </c>
      <c r="B38" s="30" t="s">
        <v>10</v>
      </c>
      <c r="C38" s="30" t="s">
        <v>14</v>
      </c>
      <c r="D38" s="31" t="s">
        <v>101</v>
      </c>
      <c r="E38" s="32" t="s">
        <v>62</v>
      </c>
      <c r="F38" s="30" t="s">
        <v>66</v>
      </c>
      <c r="G38" s="30"/>
      <c r="H38" s="30"/>
      <c r="I38" s="33"/>
      <c r="J38" s="34">
        <v>92850</v>
      </c>
      <c r="K38" s="34">
        <v>0</v>
      </c>
    </row>
    <row r="39" spans="1:11" s="13" customFormat="1" ht="94.5" x14ac:dyDescent="0.25">
      <c r="A39" s="29" t="s">
        <v>67</v>
      </c>
      <c r="B39" s="30" t="s">
        <v>10</v>
      </c>
      <c r="C39" s="30" t="s">
        <v>14</v>
      </c>
      <c r="D39" s="31" t="s">
        <v>101</v>
      </c>
      <c r="E39" s="32" t="s">
        <v>62</v>
      </c>
      <c r="F39" s="30" t="s">
        <v>68</v>
      </c>
      <c r="G39" s="30"/>
      <c r="H39" s="30"/>
      <c r="I39" s="33"/>
      <c r="J39" s="34">
        <v>2814443.18</v>
      </c>
      <c r="K39" s="34">
        <v>572361.82999999996</v>
      </c>
    </row>
    <row r="40" spans="1:11" s="13" customFormat="1" ht="30" customHeight="1" x14ac:dyDescent="0.25">
      <c r="A40" s="29" t="s">
        <v>37</v>
      </c>
      <c r="B40" s="30" t="s">
        <v>10</v>
      </c>
      <c r="C40" s="30" t="s">
        <v>14</v>
      </c>
      <c r="D40" s="31" t="s">
        <v>101</v>
      </c>
      <c r="E40" s="32" t="s">
        <v>62</v>
      </c>
      <c r="F40" s="30" t="s">
        <v>38</v>
      </c>
      <c r="G40" s="30"/>
      <c r="H40" s="30"/>
      <c r="I40" s="33"/>
      <c r="J40" s="34">
        <v>150720</v>
      </c>
      <c r="K40" s="34">
        <v>15815.88</v>
      </c>
    </row>
    <row r="41" spans="1:11" s="13" customFormat="1" ht="31.5" x14ac:dyDescent="0.25">
      <c r="A41" s="23" t="s">
        <v>69</v>
      </c>
      <c r="B41" s="24" t="s">
        <v>10</v>
      </c>
      <c r="C41" s="24" t="s">
        <v>70</v>
      </c>
      <c r="D41" s="25"/>
      <c r="E41" s="26"/>
      <c r="F41" s="24"/>
      <c r="G41" s="24"/>
      <c r="H41" s="24"/>
      <c r="I41" s="27"/>
      <c r="J41" s="28">
        <f>J42+J48</f>
        <v>45492975.310000002</v>
      </c>
      <c r="K41" s="28">
        <f>K42+K48</f>
        <v>8747105</v>
      </c>
    </row>
    <row r="42" spans="1:11" s="13" customFormat="1" ht="16.5" x14ac:dyDescent="0.25">
      <c r="A42" s="23" t="s">
        <v>71</v>
      </c>
      <c r="B42" s="24" t="s">
        <v>10</v>
      </c>
      <c r="C42" s="24" t="s">
        <v>72</v>
      </c>
      <c r="D42" s="25"/>
      <c r="E42" s="26"/>
      <c r="F42" s="24"/>
      <c r="G42" s="24"/>
      <c r="H42" s="24"/>
      <c r="I42" s="27"/>
      <c r="J42" s="28">
        <f>J43</f>
        <v>34703248.310000002</v>
      </c>
      <c r="K42" s="28">
        <f>K43</f>
        <v>7300000</v>
      </c>
    </row>
    <row r="43" spans="1:11" s="13" customFormat="1" ht="63" x14ac:dyDescent="0.25">
      <c r="A43" s="23" t="s">
        <v>29</v>
      </c>
      <c r="B43" s="24" t="s">
        <v>10</v>
      </c>
      <c r="C43" s="24" t="s">
        <v>72</v>
      </c>
      <c r="D43" s="25"/>
      <c r="E43" s="26" t="s">
        <v>30</v>
      </c>
      <c r="F43" s="24"/>
      <c r="G43" s="24"/>
      <c r="H43" s="24"/>
      <c r="I43" s="27"/>
      <c r="J43" s="28">
        <f>J44</f>
        <v>34703248.310000002</v>
      </c>
      <c r="K43" s="28">
        <f>K44</f>
        <v>7300000</v>
      </c>
    </row>
    <row r="44" spans="1:11" s="13" customFormat="1" ht="94.5" x14ac:dyDescent="0.25">
      <c r="A44" s="23" t="s">
        <v>42</v>
      </c>
      <c r="B44" s="24" t="s">
        <v>10</v>
      </c>
      <c r="C44" s="24" t="s">
        <v>72</v>
      </c>
      <c r="D44" s="25"/>
      <c r="E44" s="26" t="s">
        <v>43</v>
      </c>
      <c r="F44" s="24"/>
      <c r="G44" s="24"/>
      <c r="H44" s="24"/>
      <c r="I44" s="27"/>
      <c r="J44" s="28">
        <f>J45</f>
        <v>34703248.310000002</v>
      </c>
      <c r="K44" s="28">
        <f>K45</f>
        <v>7300000</v>
      </c>
    </row>
    <row r="45" spans="1:11" s="13" customFormat="1" ht="173.25" x14ac:dyDescent="0.25">
      <c r="A45" s="23" t="s">
        <v>73</v>
      </c>
      <c r="B45" s="24" t="s">
        <v>10</v>
      </c>
      <c r="C45" s="24" t="s">
        <v>72</v>
      </c>
      <c r="D45" s="25"/>
      <c r="E45" s="26" t="s">
        <v>74</v>
      </c>
      <c r="F45" s="24"/>
      <c r="G45" s="24"/>
      <c r="H45" s="24"/>
      <c r="I45" s="27"/>
      <c r="J45" s="28">
        <f>J46</f>
        <v>34703248.310000002</v>
      </c>
      <c r="K45" s="28">
        <f>K46</f>
        <v>7300000</v>
      </c>
    </row>
    <row r="46" spans="1:11" s="13" customFormat="1" ht="94.5" x14ac:dyDescent="0.25">
      <c r="A46" s="29" t="s">
        <v>75</v>
      </c>
      <c r="B46" s="30" t="s">
        <v>10</v>
      </c>
      <c r="C46" s="30" t="s">
        <v>72</v>
      </c>
      <c r="D46" s="31"/>
      <c r="E46" s="32" t="s">
        <v>76</v>
      </c>
      <c r="F46" s="30"/>
      <c r="G46" s="30"/>
      <c r="H46" s="30"/>
      <c r="I46" s="33"/>
      <c r="J46" s="34">
        <f>J47</f>
        <v>34703248.310000002</v>
      </c>
      <c r="K46" s="34">
        <f>K47</f>
        <v>7300000</v>
      </c>
    </row>
    <row r="47" spans="1:11" s="13" customFormat="1" ht="94.5" x14ac:dyDescent="0.25">
      <c r="A47" s="29" t="s">
        <v>77</v>
      </c>
      <c r="B47" s="30" t="s">
        <v>10</v>
      </c>
      <c r="C47" s="30" t="s">
        <v>72</v>
      </c>
      <c r="D47" s="31" t="s">
        <v>102</v>
      </c>
      <c r="E47" s="32" t="s">
        <v>76</v>
      </c>
      <c r="F47" s="30" t="s">
        <v>78</v>
      </c>
      <c r="G47" s="30"/>
      <c r="H47" s="30"/>
      <c r="I47" s="33"/>
      <c r="J47" s="34">
        <v>34703248.310000002</v>
      </c>
      <c r="K47" s="34">
        <v>7300000</v>
      </c>
    </row>
    <row r="48" spans="1:11" s="13" customFormat="1" ht="31.5" x14ac:dyDescent="0.25">
      <c r="A48" s="23" t="s">
        <v>79</v>
      </c>
      <c r="B48" s="24" t="s">
        <v>10</v>
      </c>
      <c r="C48" s="24" t="s">
        <v>80</v>
      </c>
      <c r="D48" s="25"/>
      <c r="E48" s="26"/>
      <c r="F48" s="24"/>
      <c r="G48" s="24"/>
      <c r="H48" s="24"/>
      <c r="I48" s="27"/>
      <c r="J48" s="28">
        <f>J49</f>
        <v>10789727</v>
      </c>
      <c r="K48" s="28">
        <f>K49</f>
        <v>1447105</v>
      </c>
    </row>
    <row r="49" spans="1:11" s="13" customFormat="1" ht="63" x14ac:dyDescent="0.25">
      <c r="A49" s="23" t="s">
        <v>29</v>
      </c>
      <c r="B49" s="24" t="s">
        <v>10</v>
      </c>
      <c r="C49" s="24" t="s">
        <v>80</v>
      </c>
      <c r="D49" s="25"/>
      <c r="E49" s="26" t="s">
        <v>30</v>
      </c>
      <c r="F49" s="24"/>
      <c r="G49" s="24"/>
      <c r="H49" s="24"/>
      <c r="I49" s="27"/>
      <c r="J49" s="28">
        <f>J50</f>
        <v>10789727</v>
      </c>
      <c r="K49" s="28">
        <f>K50</f>
        <v>1447105</v>
      </c>
    </row>
    <row r="50" spans="1:11" s="13" customFormat="1" ht="78.75" x14ac:dyDescent="0.25">
      <c r="A50" s="23" t="s">
        <v>81</v>
      </c>
      <c r="B50" s="24" t="s">
        <v>10</v>
      </c>
      <c r="C50" s="24" t="s">
        <v>80</v>
      </c>
      <c r="D50" s="25"/>
      <c r="E50" s="26" t="s">
        <v>82</v>
      </c>
      <c r="F50" s="24"/>
      <c r="G50" s="24"/>
      <c r="H50" s="24"/>
      <c r="I50" s="27"/>
      <c r="J50" s="28">
        <f>J51+J54</f>
        <v>10789727</v>
      </c>
      <c r="K50" s="28">
        <f>K51+K54</f>
        <v>1447105</v>
      </c>
    </row>
    <row r="51" spans="1:11" s="13" customFormat="1" ht="31.5" x14ac:dyDescent="0.25">
      <c r="A51" s="23" t="s">
        <v>83</v>
      </c>
      <c r="B51" s="24" t="s">
        <v>10</v>
      </c>
      <c r="C51" s="24" t="s">
        <v>80</v>
      </c>
      <c r="D51" s="25"/>
      <c r="E51" s="26" t="s">
        <v>84</v>
      </c>
      <c r="F51" s="24"/>
      <c r="G51" s="24"/>
      <c r="H51" s="24"/>
      <c r="I51" s="27"/>
      <c r="J51" s="28">
        <f>J52</f>
        <v>10277331</v>
      </c>
      <c r="K51" s="28">
        <f>K52</f>
        <v>1331423</v>
      </c>
    </row>
    <row r="52" spans="1:11" s="13" customFormat="1" ht="16.5" x14ac:dyDescent="0.25">
      <c r="A52" s="29" t="s">
        <v>85</v>
      </c>
      <c r="B52" s="30" t="s">
        <v>10</v>
      </c>
      <c r="C52" s="30" t="s">
        <v>80</v>
      </c>
      <c r="D52" s="31" t="s">
        <v>103</v>
      </c>
      <c r="E52" s="32" t="s">
        <v>86</v>
      </c>
      <c r="F52" s="30"/>
      <c r="G52" s="30"/>
      <c r="H52" s="30"/>
      <c r="I52" s="33"/>
      <c r="J52" s="34">
        <f>J53</f>
        <v>10277331</v>
      </c>
      <c r="K52" s="34">
        <f>K53</f>
        <v>1331423</v>
      </c>
    </row>
    <row r="53" spans="1:11" s="13" customFormat="1" ht="31.5" x14ac:dyDescent="0.25">
      <c r="A53" s="29" t="s">
        <v>40</v>
      </c>
      <c r="B53" s="30" t="s">
        <v>10</v>
      </c>
      <c r="C53" s="30" t="s">
        <v>80</v>
      </c>
      <c r="D53" s="31" t="s">
        <v>103</v>
      </c>
      <c r="E53" s="32" t="s">
        <v>86</v>
      </c>
      <c r="F53" s="30" t="s">
        <v>41</v>
      </c>
      <c r="G53" s="30"/>
      <c r="H53" s="30"/>
      <c r="I53" s="33"/>
      <c r="J53" s="34">
        <v>10277331</v>
      </c>
      <c r="K53" s="34">
        <v>1331423</v>
      </c>
    </row>
    <row r="54" spans="1:11" s="13" customFormat="1" ht="31.5" x14ac:dyDescent="0.25">
      <c r="A54" s="23" t="s">
        <v>87</v>
      </c>
      <c r="B54" s="24" t="s">
        <v>10</v>
      </c>
      <c r="C54" s="24" t="s">
        <v>80</v>
      </c>
      <c r="D54" s="25"/>
      <c r="E54" s="26" t="s">
        <v>88</v>
      </c>
      <c r="F54" s="24"/>
      <c r="G54" s="24"/>
      <c r="H54" s="24"/>
      <c r="I54" s="27"/>
      <c r="J54" s="28">
        <f>J55</f>
        <v>512396</v>
      </c>
      <c r="K54" s="28">
        <f>K55</f>
        <v>115682</v>
      </c>
    </row>
    <row r="55" spans="1:11" s="13" customFormat="1" ht="16.5" x14ac:dyDescent="0.25">
      <c r="A55" s="29" t="s">
        <v>89</v>
      </c>
      <c r="B55" s="30" t="s">
        <v>10</v>
      </c>
      <c r="C55" s="30" t="s">
        <v>80</v>
      </c>
      <c r="D55" s="31" t="s">
        <v>104</v>
      </c>
      <c r="E55" s="32" t="s">
        <v>90</v>
      </c>
      <c r="F55" s="30"/>
      <c r="G55" s="30"/>
      <c r="H55" s="30"/>
      <c r="I55" s="33"/>
      <c r="J55" s="34">
        <f>J56</f>
        <v>512396</v>
      </c>
      <c r="K55" s="34">
        <f>K56</f>
        <v>115682</v>
      </c>
    </row>
    <row r="56" spans="1:11" s="13" customFormat="1" ht="31.5" x14ac:dyDescent="0.25">
      <c r="A56" s="29" t="s">
        <v>40</v>
      </c>
      <c r="B56" s="30" t="s">
        <v>10</v>
      </c>
      <c r="C56" s="30" t="s">
        <v>80</v>
      </c>
      <c r="D56" s="31" t="s">
        <v>104</v>
      </c>
      <c r="E56" s="32" t="s">
        <v>90</v>
      </c>
      <c r="F56" s="30" t="s">
        <v>41</v>
      </c>
      <c r="G56" s="30"/>
      <c r="H56" s="30"/>
      <c r="I56" s="33"/>
      <c r="J56" s="34">
        <v>512396</v>
      </c>
      <c r="K56" s="34">
        <v>115682</v>
      </c>
    </row>
    <row r="57" spans="1:11" s="13" customFormat="1" x14ac:dyDescent="0.25">
      <c r="A57" s="36"/>
      <c r="B57" s="37"/>
      <c r="C57" s="37"/>
      <c r="D57" s="38"/>
      <c r="E57" s="37"/>
      <c r="F57" s="37"/>
      <c r="G57" s="37"/>
      <c r="H57" s="37"/>
      <c r="I57" s="37"/>
      <c r="J57" s="37"/>
      <c r="K57" s="39"/>
    </row>
    <row r="58" spans="1:11" s="13" customFormat="1" ht="12.95" customHeight="1" x14ac:dyDescent="0.25">
      <c r="A58" s="37"/>
      <c r="B58" s="37"/>
      <c r="C58" s="37"/>
      <c r="D58" s="38"/>
      <c r="E58" s="37"/>
      <c r="F58" s="37"/>
      <c r="G58" s="37"/>
      <c r="H58" s="37"/>
      <c r="I58" s="37"/>
      <c r="J58" s="37"/>
      <c r="K58" s="39"/>
    </row>
    <row r="59" spans="1:11" s="13" customFormat="1" ht="12.95" customHeight="1" x14ac:dyDescent="0.25">
      <c r="A59" s="37"/>
      <c r="B59" s="37"/>
      <c r="C59" s="37"/>
      <c r="D59" s="38"/>
      <c r="E59" s="37"/>
      <c r="F59" s="37"/>
      <c r="G59" s="37"/>
      <c r="H59" s="37"/>
      <c r="I59" s="37"/>
      <c r="J59" s="37"/>
      <c r="K59" s="39"/>
    </row>
    <row r="60" spans="1:11" s="13" customFormat="1" ht="12.95" customHeight="1" x14ac:dyDescent="0.25">
      <c r="A60" s="37"/>
      <c r="B60" s="37"/>
      <c r="C60" s="37"/>
      <c r="D60" s="38"/>
      <c r="E60" s="37"/>
      <c r="F60" s="37"/>
      <c r="G60" s="37"/>
      <c r="H60" s="37"/>
      <c r="I60" s="37"/>
      <c r="J60" s="37"/>
      <c r="K60" s="39"/>
    </row>
    <row r="61" spans="1:11" s="13" customFormat="1" ht="12.95" customHeight="1" x14ac:dyDescent="0.25">
      <c r="A61" s="37"/>
      <c r="B61" s="37"/>
      <c r="C61" s="37"/>
      <c r="D61" s="38"/>
      <c r="E61" s="37"/>
      <c r="F61" s="37"/>
      <c r="G61" s="37"/>
      <c r="H61" s="37"/>
      <c r="I61" s="37"/>
      <c r="J61" s="37"/>
      <c r="K61" s="39"/>
    </row>
    <row r="62" spans="1:11" s="13" customFormat="1" ht="12.95" customHeight="1" x14ac:dyDescent="0.25">
      <c r="A62" s="37"/>
      <c r="B62" s="37"/>
      <c r="C62" s="37"/>
      <c r="D62" s="38"/>
      <c r="E62" s="37"/>
      <c r="F62" s="37"/>
      <c r="G62" s="37"/>
      <c r="H62" s="37"/>
      <c r="I62" s="37"/>
      <c r="J62" s="37"/>
      <c r="K62" s="39"/>
    </row>
    <row r="63" spans="1:11" s="13" customFormat="1" x14ac:dyDescent="0.25">
      <c r="A63" s="36" t="s">
        <v>91</v>
      </c>
      <c r="B63" s="37"/>
      <c r="C63" s="37"/>
      <c r="D63" s="38"/>
      <c r="E63" s="37"/>
      <c r="F63" s="37"/>
      <c r="G63" s="37"/>
      <c r="H63" s="37"/>
      <c r="I63" s="37"/>
      <c r="J63" s="37"/>
      <c r="K63" s="39"/>
    </row>
    <row r="64" spans="1:11" s="13" customFormat="1" ht="12.95" customHeight="1" x14ac:dyDescent="0.25">
      <c r="A64" s="37"/>
      <c r="B64" s="37"/>
      <c r="C64" s="37"/>
      <c r="D64" s="38"/>
      <c r="E64" s="37"/>
      <c r="F64" s="37"/>
      <c r="G64" s="37"/>
      <c r="H64" s="37"/>
      <c r="I64" s="37"/>
      <c r="J64" s="37"/>
      <c r="K64" s="39"/>
    </row>
    <row r="65" spans="1:11" s="13" customFormat="1" ht="12.95" customHeight="1" x14ac:dyDescent="0.25">
      <c r="A65" s="37"/>
      <c r="B65" s="37"/>
      <c r="C65" s="37"/>
      <c r="D65" s="38"/>
      <c r="E65" s="37"/>
      <c r="F65" s="37"/>
      <c r="G65" s="37"/>
      <c r="H65" s="37"/>
      <c r="I65" s="37"/>
      <c r="J65" s="37"/>
      <c r="K65" s="39"/>
    </row>
    <row r="66" spans="1:11" s="13" customFormat="1" ht="12.95" customHeight="1" x14ac:dyDescent="0.25">
      <c r="A66" s="37"/>
      <c r="B66" s="37"/>
      <c r="C66" s="37"/>
      <c r="D66" s="38"/>
      <c r="E66" s="37"/>
      <c r="F66" s="37"/>
      <c r="G66" s="37"/>
      <c r="H66" s="37"/>
      <c r="I66" s="37"/>
      <c r="J66" s="37"/>
      <c r="K66" s="39"/>
    </row>
    <row r="67" spans="1:11" s="13" customFormat="1" ht="12.95" customHeight="1" x14ac:dyDescent="0.25">
      <c r="A67" s="37"/>
      <c r="B67" s="37"/>
      <c r="C67" s="37"/>
      <c r="D67" s="38"/>
      <c r="E67" s="37"/>
      <c r="F67" s="37"/>
      <c r="G67" s="37"/>
      <c r="H67" s="37"/>
      <c r="I67" s="37"/>
      <c r="J67" s="37"/>
      <c r="K67" s="39"/>
    </row>
    <row r="68" spans="1:11" s="13" customFormat="1" ht="12.95" customHeight="1" x14ac:dyDescent="0.25">
      <c r="A68" s="37"/>
      <c r="B68" s="37"/>
      <c r="C68" s="37"/>
      <c r="D68" s="38"/>
      <c r="E68" s="37"/>
      <c r="F68" s="37"/>
      <c r="G68" s="37"/>
      <c r="H68" s="37"/>
      <c r="I68" s="37"/>
      <c r="J68" s="37"/>
      <c r="K68" s="39"/>
    </row>
    <row r="69" spans="1:11" s="13" customFormat="1" x14ac:dyDescent="0.25">
      <c r="A69" s="36" t="s">
        <v>91</v>
      </c>
      <c r="B69" s="37"/>
      <c r="C69" s="37"/>
      <c r="D69" s="38"/>
      <c r="E69" s="37"/>
      <c r="F69" s="37"/>
      <c r="G69" s="37"/>
      <c r="H69" s="37"/>
      <c r="I69" s="37"/>
      <c r="J69" s="37"/>
      <c r="K69" s="39"/>
    </row>
    <row r="70" spans="1:11" s="13" customFormat="1" ht="12.95" customHeight="1" x14ac:dyDescent="0.25">
      <c r="A70" s="37"/>
      <c r="B70" s="37"/>
      <c r="C70" s="37"/>
      <c r="D70" s="38"/>
      <c r="E70" s="37"/>
      <c r="F70" s="37"/>
      <c r="G70" s="37"/>
      <c r="H70" s="37"/>
      <c r="I70" s="37"/>
      <c r="J70" s="37"/>
      <c r="K70" s="39"/>
    </row>
    <row r="71" spans="1:11" s="13" customFormat="1" x14ac:dyDescent="0.25">
      <c r="A71" s="40"/>
      <c r="B71" s="41"/>
      <c r="C71" s="41"/>
      <c r="D71" s="41"/>
      <c r="E71" s="41"/>
      <c r="F71" s="41"/>
      <c r="G71" s="41"/>
      <c r="H71" s="41"/>
      <c r="I71" s="41"/>
      <c r="J71" s="41"/>
      <c r="K71" s="39"/>
    </row>
  </sheetData>
  <autoFilter ref="A5:M56"/>
  <mergeCells count="6">
    <mergeCell ref="K4:K5"/>
    <mergeCell ref="A71:J71"/>
    <mergeCell ref="A2:J2"/>
    <mergeCell ref="A4:A5"/>
    <mergeCell ref="B4:I4"/>
    <mergeCell ref="J4:J5"/>
  </mergeCells>
  <pageMargins left="0.39370078740157483" right="0.19685039370078741" top="0.59055118110236227" bottom="0.19685039370078741" header="0.39370078740157483" footer="0.51181102362204722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PRINT_7700248_UVED_MBT&lt;/Code&gt;&#10;  &lt;OriginalCode&gt;DOCUMENTS_7700248&lt;/OriginalCode&gt;&#10;  &lt;ObjectCode&gt;PRINT_7700248_UVED_MBT&lt;/ObjectCode&gt;&#10;  &lt;DocLink&gt;86251539&lt;/DocLink&gt;&#10;  &lt;DocName&gt;Сводная бюджетная роспись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bcorr" Type="System.Int32" Value="1682410"/>
    <Parameter Name="cbcr_Документ!corr" Type="System.Int32" Value="1660492"/>
    <Parameter Name="cbcr_Документ!link1" Type="System.Int32" Value="86251539"/>
    <Parameter Name="cbcr_Документ!number" Type="System.String" Value="852"/>
  </Parameters>
</MailMerge>
</file>

<file path=customXml/itemProps1.xml><?xml version="1.0" encoding="utf-8"?>
<ds:datastoreItem xmlns:ds="http://schemas.openxmlformats.org/officeDocument/2006/customXml" ds:itemID="{4B7B8AB9-DE99-4543-BE6E-227E46F40A7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на 01.01.2024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Замараева Елена Геннадьевна</dc:creator>
  <cp:lastModifiedBy>Замараева Елена Геннадьевна</cp:lastModifiedBy>
  <cp:lastPrinted>2024-01-24T12:25:39Z</cp:lastPrinted>
  <dcterms:created xsi:type="dcterms:W3CDTF">2024-01-24T10:06:03Z</dcterms:created>
  <dcterms:modified xsi:type="dcterms:W3CDTF">2024-04-09T12:46:34Z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Название отчета">
    <vt:lpwstr>Сводная бюджетная роспись.xlsx</vt:lpwstr>
  </property>
  <property fmtid="{D5CDD505-2E9C-101B-9397-08002B2CF9AE}" pid="4" name="Версия клиента">
    <vt:lpwstr>23.2.28.12150 (.NET 4.7.2)</vt:lpwstr>
  </property>
  <property fmtid="{D5CDD505-2E9C-101B-9397-08002B2CF9AE}" pid="5" name="Версия базы">
    <vt:lpwstr>23.2.3481.1218424134</vt:lpwstr>
  </property>
  <property fmtid="{D5CDD505-2E9C-101B-9397-08002B2CF9AE}" pid="6" name="Тип сервера">
    <vt:lpwstr>MSSQL</vt:lpwstr>
  </property>
  <property fmtid="{D5CDD505-2E9C-101B-9397-08002B2CF9AE}" pid="7" name="Сервер">
    <vt:lpwstr>ric-bud-sql.udmr.gosdom\budget</vt:lpwstr>
  </property>
  <property fmtid="{D5CDD505-2E9C-101B-9397-08002B2CF9AE}" pid="8" name="База">
    <vt:lpwstr>ufk2024</vt:lpwstr>
  </property>
  <property fmtid="{D5CDD505-2E9C-101B-9397-08002B2CF9AE}" pid="9" name="Пользователь">
    <vt:lpwstr>zamaraeva_eg</vt:lpwstr>
  </property>
  <property fmtid="{D5CDD505-2E9C-101B-9397-08002B2CF9AE}" pid="10" name="Шаблон">
    <vt:lpwstr>SvBR_udm_.xlt</vt:lpwstr>
  </property>
  <property fmtid="{D5CDD505-2E9C-101B-9397-08002B2CF9AE}" pid="11" name="Локальная база">
    <vt:lpwstr>не используется</vt:lpwstr>
  </property>
</Properties>
</file>