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0815" tabRatio="743"/>
  </bookViews>
  <sheets>
    <sheet name="Анализ 9 мес 2025" sheetId="10" r:id="rId1"/>
  </sheets>
  <definedNames>
    <definedName name="_xlnm._FilterDatabase" localSheetId="0" hidden="1">'Анализ 9 мес 2025'!$A$7:$L$106</definedName>
    <definedName name="_xlnm.Print_Titles" localSheetId="0">'Анализ 9 мес 2025'!$6:$7</definedName>
  </definedNames>
  <calcPr calcId="145621"/>
</workbook>
</file>

<file path=xl/calcChain.xml><?xml version="1.0" encoding="utf-8"?>
<calcChain xmlns="http://schemas.openxmlformats.org/spreadsheetml/2006/main">
  <c r="I79" i="10" l="1"/>
  <c r="J86" i="10"/>
  <c r="I86" i="10"/>
  <c r="J43" i="10"/>
  <c r="J47" i="10"/>
  <c r="I47" i="10"/>
  <c r="J45" i="10"/>
  <c r="I45" i="10"/>
  <c r="J54" i="10"/>
  <c r="I54" i="10"/>
  <c r="J49" i="10"/>
  <c r="I49" i="10"/>
  <c r="J52" i="10"/>
  <c r="I52" i="10"/>
  <c r="I43" i="10"/>
  <c r="J37" i="10"/>
  <c r="I37" i="10"/>
  <c r="I18" i="10"/>
  <c r="I42" i="10" l="1"/>
  <c r="I41" i="10" s="1"/>
  <c r="J42" i="10"/>
  <c r="J41" i="10" s="1"/>
  <c r="I85" i="10"/>
  <c r="J70" i="10" l="1"/>
  <c r="J105" i="10"/>
  <c r="J104" i="10" s="1"/>
  <c r="J20" i="10"/>
  <c r="J18" i="10"/>
  <c r="J102" i="10"/>
  <c r="J100" i="10"/>
  <c r="J97" i="10"/>
  <c r="J96" i="10" s="1"/>
  <c r="J85" i="10"/>
  <c r="J83" i="10"/>
  <c r="J81" i="10"/>
  <c r="J73" i="10"/>
  <c r="J72" i="10" s="1"/>
  <c r="J68" i="10"/>
  <c r="J66" i="10"/>
  <c r="J58" i="10"/>
  <c r="J57" i="10" s="1"/>
  <c r="J35" i="10"/>
  <c r="J32" i="10"/>
  <c r="J26" i="10"/>
  <c r="J13" i="10" l="1"/>
  <c r="J12" i="10" s="1"/>
  <c r="J11" i="10" s="1"/>
  <c r="J99" i="10"/>
  <c r="J95" i="10" s="1"/>
  <c r="J94" i="10" s="1"/>
  <c r="J93" i="10" s="1"/>
  <c r="J80" i="10"/>
  <c r="J79" i="10" s="1"/>
  <c r="J56" i="10"/>
  <c r="J40" i="10" s="1"/>
  <c r="J39" i="10" s="1"/>
  <c r="J10" i="10" s="1"/>
  <c r="I81" i="10"/>
  <c r="I105" i="10"/>
  <c r="I104" i="10" s="1"/>
  <c r="I102" i="10"/>
  <c r="I100" i="10"/>
  <c r="I97" i="10"/>
  <c r="I96" i="10" s="1"/>
  <c r="I83" i="10"/>
  <c r="I73" i="10"/>
  <c r="I72" i="10" s="1"/>
  <c r="I70" i="10"/>
  <c r="I68" i="10"/>
  <c r="I66" i="10"/>
  <c r="I64" i="10"/>
  <c r="I58" i="10"/>
  <c r="I57" i="10" s="1"/>
  <c r="I35" i="10"/>
  <c r="I32" i="10"/>
  <c r="I30" i="10"/>
  <c r="I28" i="10"/>
  <c r="I26" i="10"/>
  <c r="I24" i="10"/>
  <c r="I22" i="10"/>
  <c r="I20" i="10"/>
  <c r="I16" i="10"/>
  <c r="I14" i="10"/>
  <c r="I13" i="10" l="1"/>
  <c r="I80" i="10"/>
  <c r="J92" i="10"/>
  <c r="I56" i="10"/>
  <c r="I99" i="10"/>
  <c r="J9" i="10"/>
  <c r="I12" i="10"/>
  <c r="I11" i="10" s="1"/>
  <c r="J8" i="10" l="1"/>
  <c r="I40" i="10"/>
  <c r="I39" i="10" s="1"/>
  <c r="I10" i="10" s="1"/>
  <c r="I9" i="10" s="1"/>
  <c r="I95" i="10"/>
  <c r="I94" i="10" s="1"/>
  <c r="I92" i="10" l="1"/>
  <c r="I93" i="10"/>
  <c r="I8" i="10"/>
</calcChain>
</file>

<file path=xl/sharedStrings.xml><?xml version="1.0" encoding="utf-8"?>
<sst xmlns="http://schemas.openxmlformats.org/spreadsheetml/2006/main" count="462" uniqueCount="144">
  <si>
    <t>Министерство национальной политики Удмуртской Республики</t>
  </si>
  <si>
    <t>Единица измерения: руб.</t>
  </si>
  <si>
    <t>Наименование показателя</t>
  </si>
  <si>
    <t>Код по бюджетной классификации</t>
  </si>
  <si>
    <t>главного распорядителя</t>
  </si>
  <si>
    <t>раздела/ подраздела</t>
  </si>
  <si>
    <t>целевой статьи</t>
  </si>
  <si>
    <t>вида расходов</t>
  </si>
  <si>
    <t>дополнительной классификации</t>
  </si>
  <si>
    <t>региональной классификации</t>
  </si>
  <si>
    <t>852</t>
  </si>
  <si>
    <t>ОБЩЕГОСУДАРСТВЕННЫЕ ВОПРОСЫ</t>
  </si>
  <si>
    <t>0100</t>
  </si>
  <si>
    <t>Другие общегосударственные вопросы</t>
  </si>
  <si>
    <t>0113</t>
  </si>
  <si>
    <t>Государственная программа Удмуртской Республики "Сохранение, изучение и развитие государственных языков Удмуртской Республики и иных языков народов Удмуртской Республики"</t>
  </si>
  <si>
    <t>0500000000</t>
  </si>
  <si>
    <t>Комплексы процессных мероприятий</t>
  </si>
  <si>
    <t>0510000000</t>
  </si>
  <si>
    <t>Комплекс процессных мероприятий "Формирование условий для всестороннего развития государственных языков Удмуртской Республики и иных языков народов Удмуртской Республики"</t>
  </si>
  <si>
    <t>0510100000</t>
  </si>
  <si>
    <t>Подготовка и публикация академических изданий по удмуртскому языкознанию</t>
  </si>
  <si>
    <t>0510105380</t>
  </si>
  <si>
    <t>Субсидии (гранты в форме субсидий), подлежащие казначейскому сопровождению</t>
  </si>
  <si>
    <t>632</t>
  </si>
  <si>
    <t>Подготовка кадров, специализирующихся на внедрении IT-технологий в сферу филологии</t>
  </si>
  <si>
    <t>0510105520</t>
  </si>
  <si>
    <t>Субсидии бюджетным учреждениям на иные цели</t>
  </si>
  <si>
    <t>612</t>
  </si>
  <si>
    <t>Наполнение контентом и техническая поддержка молодежных интернет-каналов на удмуртском языке</t>
  </si>
  <si>
    <t>0510105600</t>
  </si>
  <si>
    <t>Организация и обеспечение деятельности Республиканской термино-орфографической комиссии по удмуртскому языку</t>
  </si>
  <si>
    <t>0510105630</t>
  </si>
  <si>
    <t>Прочая закупка товаров, работ и услуг</t>
  </si>
  <si>
    <t>244</t>
  </si>
  <si>
    <t>Перевод в цифровой формат документов национального библиотечного фонда Удмуртской Республики и формирование полнотекстовой коллекции</t>
  </si>
  <si>
    <t>0510105740</t>
  </si>
  <si>
    <t>Поддержка образовательных организаций в оснащении кабинетов родного языка современными средствами обучения для организации преподавания родного (удмуртского, татарского, марийского) языка и литературы</t>
  </si>
  <si>
    <t>0510106040</t>
  </si>
  <si>
    <t>Поддержка этнокультурных, воскресных школ, курсов (в том числе онлайн-курсов) по изучению языков народов России для всех желающих</t>
  </si>
  <si>
    <t>0510106070</t>
  </si>
  <si>
    <t>Грантовая поддержка инновационных проектов образовательных организаций, направленных на модернизацию и совершенствование методик и технологий реализации этнокультурного содержания образования</t>
  </si>
  <si>
    <t>0510106160</t>
  </si>
  <si>
    <t>Предоставление грантов на поддержку образовательных организаций с изучением удмуртского языка в местах компактного проживания удмуртов за пределами Удмуртской Республики</t>
  </si>
  <si>
    <t>0510106170</t>
  </si>
  <si>
    <t>Субсидии (гранты в форме субсидий), не подлежащие казначейскому сопровождению</t>
  </si>
  <si>
    <t>633</t>
  </si>
  <si>
    <t>Поддержка проектов СОНКО и физических лиц в сфере сохранения, изучения и развития государственных языков и иных языков народов Удмуртской Республики</t>
  </si>
  <si>
    <t>0510106180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</si>
  <si>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</si>
  <si>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</si>
  <si>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Субсидия Межрегиональной общественной организации Всеудмуртская ассоциация "Удмурт Кенеш" в целях финансового обеспечения затрат при осуществлении ею уставной деятельности</t>
  </si>
  <si>
    <t>0510108260</t>
  </si>
  <si>
    <t>Государственная программа Удмуртской Республики "Этносоциальное развитие и гармонизация межэтнических отношений"</t>
  </si>
  <si>
    <t>1000000000</t>
  </si>
  <si>
    <t>1010000000</t>
  </si>
  <si>
    <t>Комплекс процессных мероприятий "Обеспечение условий для укрепления общероссийского гражданского единства и этнокультурного развития народов России"</t>
  </si>
  <si>
    <t>1010100000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</si>
  <si>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</t>
  </si>
  <si>
    <t>10101R5180</t>
  </si>
  <si>
    <t>Комплекс процессных мероприятий "Обеспечение условий для гармонизации межэтнических отношений, профилактика экстремизма и терроризма"</t>
  </si>
  <si>
    <t>1010200000</t>
  </si>
  <si>
    <t>На проведение государственных, республиканских и национальных праздников</t>
  </si>
  <si>
    <t>1010200450</t>
  </si>
  <si>
    <t>Иные межбюджетные трансферты</t>
  </si>
  <si>
    <t>540</t>
  </si>
  <si>
    <t>Обеспечение межнационального мира и согласия, гармонизации межнациональных (межэтнических) отношений</t>
  </si>
  <si>
    <t>1010205330</t>
  </si>
  <si>
    <t>Реализация проектов национально-культурной направленности</t>
  </si>
  <si>
    <t>1010208230</t>
  </si>
  <si>
    <t>Проведение отдельных мероприятий национально-культурной направленности</t>
  </si>
  <si>
    <t>1010208240</t>
  </si>
  <si>
    <t>Участие в межрегиональных мероприятиях национально-культурной направленности</t>
  </si>
  <si>
    <t>1010208250</t>
  </si>
  <si>
    <t>Комплекс процессных мероприятий "Обеспечение деятельности и условий для реализации государственной программы"</t>
  </si>
  <si>
    <t>1010300000</t>
  </si>
  <si>
    <t>Центральный аппарат</t>
  </si>
  <si>
    <t>1010300030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</si>
  <si>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</si>
  <si>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</si>
  <si>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</si>
  <si>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</si>
  <si>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</si>
  <si>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</si>
  <si>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Непрограммные направления деятельности</t>
  </si>
  <si>
    <t>9900000000</t>
  </si>
  <si>
    <t>Прочие обязательства государства</t>
  </si>
  <si>
    <t>9900300000</t>
  </si>
  <si>
    <t>Расходы по подготовке и проведению празднования 80-й годовщины Победы в Великой Отечественной войне 1941-1945</t>
  </si>
  <si>
    <t>9900309070</t>
  </si>
  <si>
    <t>КУЛЬТУРА, КИНЕМАТОГРАФИЯ</t>
  </si>
  <si>
    <t>0800</t>
  </si>
  <si>
    <t>Другие вопросы в области культуры, кинематографии</t>
  </si>
  <si>
    <t>0804</t>
  </si>
  <si>
    <t>Оказание государственными учреждениями государственных услуг, выполнение государственных работ</t>
  </si>
  <si>
    <t>1010206770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</si>
  <si>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</si>
  <si>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</si>
  <si>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Уплата налога на имущество</t>
  </si>
  <si>
    <t>1010300620</t>
  </si>
  <si>
    <t>Уплата земельного налога</t>
  </si>
  <si>
    <t>1010300640</t>
  </si>
  <si>
    <t/>
  </si>
  <si>
    <t>КОСГУ</t>
  </si>
  <si>
    <t>25-55180-00000-00000</t>
  </si>
  <si>
    <t>212, 226</t>
  </si>
  <si>
    <t>221,225,226,346,349</t>
  </si>
  <si>
    <t>Социальные пособия и компенсации персоналу в денежной форме</t>
  </si>
  <si>
    <t>Расходы на проведение и подготовку по мероприятиям, посвящённым 185-летию со дня рождения композитора П.И. Чайковского</t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</si>
  <si>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Якшур-Бодьинский район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</si>
  <si>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Юкаменский район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</si>
  <si>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(Городской округ «Город Сарапул» УР)</t>
    </r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</si>
  <si>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Кизнерский район УР)</t>
    </r>
  </si>
  <si>
    <t>МБО 23</t>
  </si>
  <si>
    <t>МБО 24</t>
  </si>
  <si>
    <t>МБО 27</t>
  </si>
  <si>
    <t>МБО 13</t>
  </si>
  <si>
    <r>
      <t xml:space="preserve">Иные межбюджетные трансферты </t>
    </r>
    <r>
      <rPr>
        <i/>
        <sz val="12"/>
        <color rgb="FF000000"/>
        <rFont val="Times New Roman"/>
        <family val="1"/>
        <charset val="204"/>
      </rPr>
      <t>(Муниципальный округ Балезинский район УР)</t>
    </r>
  </si>
  <si>
    <t>МБО 02</t>
  </si>
  <si>
    <t>Мероприятия по проведению капитального ремонта объектов государственной (муниципальной) собственности, включённых в Перечень объектов капитального ремонта, финансируемых за счёт средств бюджета Удмуртской Республики, утверждённый Правительством Удмуртской Республики</t>
  </si>
  <si>
    <t>Резервный фонд Правительства Удмуртской Республики</t>
  </si>
  <si>
    <t>Резервные фонды</t>
  </si>
  <si>
    <t xml:space="preserve">Уточненная бюджетная роспись на 30.06.2025г </t>
  </si>
  <si>
    <t>Использовано на 30.06.2025г</t>
  </si>
  <si>
    <t>226, 310</t>
  </si>
  <si>
    <t>Гранты в форме субсидии бюджетным учреждениям</t>
  </si>
  <si>
    <t>10101R5181</t>
  </si>
  <si>
    <t>10101R5182</t>
  </si>
  <si>
    <t>10101R5183</t>
  </si>
  <si>
    <t>10101R5184</t>
  </si>
  <si>
    <t>10101R5185</t>
  </si>
  <si>
    <t>10101R5186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</si>
  <si>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(создание социального визуального контента, направленного на укрепление гражданского единства российской нации и добрососедских межэтнических отношений)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</si>
  <si>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(поддержка проектов СОНКО, направленных на укрепление единства российской нации, гармонизацию межнациональных отношений и на противодействие идеологии терроризма и экстремизма)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</si>
  <si>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(поддержка проектов СОНКО, направленных на содействие этнокультурному и духовному развитию народов Российской Федерации)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</si>
  <si>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(организация и проведение обучающих семинаров по актуальным направлениям Стратегии государственной национальной политики Российской Федерации)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</si>
  <si>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(реализация проектов, направленных на повышение уровня этнокультурной компетенции народов, проживающих в Удмуртской Республике)</t>
  </si>
  <si>
    <t>Единая субсидия на достижение показателей государственной программы Российской Федерации "Реализация государственной национальной политики" (организация и проведение межрегионального форума муниципальных образований "Мир в диалоге")</t>
  </si>
  <si>
    <t>35S0300830</t>
  </si>
  <si>
    <t>Региональный проект "Капитальный ремонт объектов социальной сферы в рамках развития опорных населенных пунктов"</t>
  </si>
  <si>
    <t>рф-00001-00000-00000</t>
  </si>
  <si>
    <t>рф-00018-000000-0000</t>
  </si>
  <si>
    <t>рф-00008-00000-0000</t>
  </si>
  <si>
    <t xml:space="preserve"> Анализ использования бюджета Министерства национальной политики Удмуртской Республики                                                        за 9 месяцев 2025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</si>
</sst>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29" x14ac:knownFonts="1">
    <font>
      <sz val="11"/>
      <name val="Calibri"/>
      <family val="2"/>
      <scheme val="minor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sz val="8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8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rgb="FF008000"/>
      <name val="Arial Cyr"/>
    </font>
    <font>
      <sz val="11"/>
      <name val="Arial Cyr"/>
    </font>
    <font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1" fillId="0" borderId="1"/>
    <xf numFmtId="0" fontId="2" fillId="0" borderId="1"/>
    <xf numFmtId="0" fontId="3" fillId="0" borderId="1"/>
    <xf numFmtId="1" fontId="1" fillId="0" borderId="1">
      <alignment horizontal="right"/>
    </xf>
    <xf numFmtId="1" fontId="4" fillId="0" borderId="1">
      <alignment horizontal="right"/>
    </xf>
    <xf numFmtId="0" fontId="4" fillId="0" borderId="1">
      <alignment horizontal="center"/>
    </xf>
    <xf numFmtId="0" fontId="5" fillId="0" borderId="2">
      <alignment horizontal="center" wrapText="1"/>
    </xf>
    <xf numFmtId="0" fontId="3" fillId="0" borderId="3">
      <alignment horizontal="center"/>
    </xf>
    <xf numFmtId="0" fontId="3" fillId="0" borderId="1">
      <alignment horizontal="right"/>
    </xf>
    <xf numFmtId="49" fontId="3" fillId="0" borderId="1">
      <alignment horizontal="center"/>
    </xf>
    <xf numFmtId="0" fontId="3" fillId="0" borderId="1">
      <alignment vertical="top" wrapText="1"/>
    </xf>
    <xf numFmtId="0" fontId="3" fillId="0" borderId="4"/>
    <xf numFmtId="0" fontId="1" fillId="0" borderId="4"/>
    <xf numFmtId="0" fontId="6" fillId="0" borderId="5">
      <alignment horizontal="center" vertical="center" wrapText="1"/>
    </xf>
    <xf numFmtId="0" fontId="6" fillId="0" borderId="5">
      <alignment horizontal="center"/>
    </xf>
    <xf numFmtId="1" fontId="6" fillId="0" borderId="6">
      <alignment vertical="top" wrapText="1"/>
    </xf>
    <xf numFmtId="1" fontId="6" fillId="0" borderId="6">
      <alignment horizontal="center" vertical="top" shrinkToFit="1"/>
    </xf>
    <xf numFmtId="4" fontId="6" fillId="0" borderId="6">
      <alignment horizontal="right" vertical="top" shrinkToFit="1"/>
    </xf>
    <xf numFmtId="1" fontId="3" fillId="0" borderId="6">
      <alignment vertical="top" wrapText="1"/>
    </xf>
    <xf numFmtId="1" fontId="3" fillId="0" borderId="6">
      <alignment horizontal="center" vertical="top" shrinkToFit="1"/>
    </xf>
    <xf numFmtId="4" fontId="3" fillId="0" borderId="6">
      <alignment horizontal="right" vertical="top" shrinkToFit="1"/>
    </xf>
    <xf numFmtId="0" fontId="6" fillId="0" borderId="7">
      <alignment horizontal="right"/>
    </xf>
    <xf numFmtId="4" fontId="3" fillId="0" borderId="5">
      <alignment horizontal="right" vertical="top" shrinkToFit="1"/>
    </xf>
    <xf numFmtId="4" fontId="3" fillId="0" borderId="8">
      <alignment horizontal="right" vertical="top" shrinkToFit="1"/>
    </xf>
    <xf numFmtId="0" fontId="1" fillId="0" borderId="1">
      <alignment wrapText="1"/>
    </xf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1" fontId="3" fillId="0" borderId="9">
      <alignment vertical="top" wrapText="1"/>
    </xf>
    <xf numFmtId="0" fontId="7" fillId="0" borderId="1"/>
    <xf numFmtId="1" fontId="3" fillId="0" borderId="9">
      <alignment horizontal="center" vertical="top" shrinkToFit="1"/>
    </xf>
    <xf numFmtId="4" fontId="3" fillId="0" borderId="9">
      <alignment horizontal="right" vertical="top" shrinkToFit="1"/>
    </xf>
    <xf numFmtId="0" fontId="5" fillId="0" borderId="2">
      <alignment horizontal="center"/>
    </xf>
    <xf numFmtId="4" fontId="24" fillId="0" borderId="5">
      <alignment vertical="top" shrinkToFit="1"/>
    </xf>
  </cellStyleXfs>
  <cellXfs count="75">
    <xf numFmtId="0" fontId="0" fillId="0" borderId="0" xfId="0"/>
    <xf numFmtId="0" fontId="11" fillId="0" borderId="0" xfId="0" applyNumberFormat="1" applyFont="1" applyFill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Fill="1" applyAlignment="1">
      <alignment vertical="top" wrapText="1"/>
    </xf>
    <xf numFmtId="0" fontId="14" fillId="0" borderId="0" xfId="0" applyNumberFormat="1" applyFont="1" applyFill="1" applyAlignment="1">
      <alignment horizontal="center" vertical="center" wrapText="1"/>
    </xf>
    <xf numFmtId="0" fontId="15" fillId="0" borderId="1" xfId="1" applyNumberFormat="1" applyFont="1" applyFill="1" applyProtection="1"/>
    <xf numFmtId="0" fontId="13" fillId="0" borderId="0" xfId="0" applyFont="1" applyFill="1" applyProtection="1">
      <protection locked="0"/>
    </xf>
    <xf numFmtId="0" fontId="15" fillId="0" borderId="1" xfId="11" applyFont="1" applyFill="1">
      <alignment vertical="top" wrapText="1"/>
    </xf>
    <xf numFmtId="0" fontId="15" fillId="0" borderId="1" xfId="11" applyNumberFormat="1" applyFont="1" applyFill="1" applyProtection="1">
      <alignment vertical="top" wrapText="1"/>
    </xf>
    <xf numFmtId="0" fontId="16" fillId="0" borderId="4" xfId="12" applyNumberFormat="1" applyFont="1" applyFill="1" applyProtection="1"/>
    <xf numFmtId="0" fontId="15" fillId="0" borderId="4" xfId="13" applyNumberFormat="1" applyFont="1" applyFill="1" applyProtection="1"/>
    <xf numFmtId="0" fontId="14" fillId="0" borderId="5" xfId="14" applyNumberFormat="1" applyFont="1" applyFill="1" applyAlignment="1" applyProtection="1">
      <alignment horizontal="center" vertical="center" textRotation="90" wrapText="1"/>
    </xf>
    <xf numFmtId="1" fontId="18" fillId="0" borderId="6" xfId="16" applyNumberFormat="1" applyFont="1" applyFill="1" applyProtection="1">
      <alignment vertical="top" wrapText="1"/>
    </xf>
    <xf numFmtId="1" fontId="11" fillId="0" borderId="6" xfId="17" applyNumberFormat="1" applyFont="1" applyFill="1" applyProtection="1">
      <alignment horizontal="center" vertical="top" shrinkToFit="1"/>
    </xf>
    <xf numFmtId="1" fontId="19" fillId="0" borderId="6" xfId="16" applyNumberFormat="1" applyFont="1" applyFill="1" applyProtection="1">
      <alignment vertical="top" wrapText="1"/>
    </xf>
    <xf numFmtId="1" fontId="11" fillId="0" borderId="6" xfId="16" applyNumberFormat="1" applyFont="1" applyFill="1" applyProtection="1">
      <alignment vertical="top" wrapText="1"/>
    </xf>
    <xf numFmtId="1" fontId="10" fillId="0" borderId="6" xfId="19" applyNumberFormat="1" applyFont="1" applyFill="1" applyProtection="1">
      <alignment vertical="top" wrapText="1"/>
    </xf>
    <xf numFmtId="1" fontId="10" fillId="0" borderId="6" xfId="20" applyNumberFormat="1" applyFont="1" applyFill="1" applyProtection="1">
      <alignment horizontal="center" vertical="top" shrinkToFit="1"/>
    </xf>
    <xf numFmtId="4" fontId="10" fillId="0" borderId="6" xfId="21" applyNumberFormat="1" applyFont="1" applyFill="1" applyProtection="1">
      <alignment horizontal="right" vertical="top" shrinkToFit="1"/>
    </xf>
    <xf numFmtId="1" fontId="15" fillId="0" borderId="6" xfId="20" applyNumberFormat="1" applyFont="1" applyFill="1" applyAlignment="1" applyProtection="1">
      <alignment horizontal="center" vertical="top" wrapText="1" shrinkToFit="1"/>
    </xf>
    <xf numFmtId="1" fontId="14" fillId="0" borderId="6" xfId="17" applyNumberFormat="1" applyFont="1" applyFill="1" applyProtection="1">
      <alignment horizontal="center" vertical="top" shrinkToFit="1"/>
    </xf>
    <xf numFmtId="1" fontId="15" fillId="0" borderId="6" xfId="20" applyNumberFormat="1" applyFont="1" applyFill="1" applyProtection="1">
      <alignment horizontal="center" vertical="top" shrinkToFit="1"/>
    </xf>
    <xf numFmtId="0" fontId="20" fillId="0" borderId="0" xfId="0" applyFont="1" applyFill="1" applyProtection="1">
      <protection locked="0"/>
    </xf>
    <xf numFmtId="1" fontId="10" fillId="0" borderId="9" xfId="19" applyNumberFormat="1" applyFont="1" applyFill="1" applyBorder="1" applyProtection="1">
      <alignment vertical="top" wrapText="1"/>
    </xf>
    <xf numFmtId="1" fontId="10" fillId="0" borderId="9" xfId="20" applyNumberFormat="1" applyFont="1" applyFill="1" applyBorder="1" applyProtection="1">
      <alignment horizontal="center" vertical="top" shrinkToFit="1"/>
    </xf>
    <xf numFmtId="4" fontId="10" fillId="0" borderId="9" xfId="21" applyNumberFormat="1" applyFont="1" applyFill="1" applyBorder="1" applyProtection="1">
      <alignment horizontal="right" vertical="top" shrinkToFit="1"/>
    </xf>
    <xf numFmtId="1" fontId="10" fillId="0" borderId="10" xfId="19" applyNumberFormat="1" applyFont="1" applyFill="1" applyBorder="1" applyProtection="1">
      <alignment vertical="top" wrapText="1"/>
    </xf>
    <xf numFmtId="1" fontId="10" fillId="0" borderId="10" xfId="20" applyNumberFormat="1" applyFont="1" applyFill="1" applyBorder="1" applyProtection="1">
      <alignment horizontal="center" vertical="top" shrinkToFit="1"/>
    </xf>
    <xf numFmtId="4" fontId="10" fillId="0" borderId="10" xfId="21" applyNumberFormat="1" applyFont="1" applyFill="1" applyBorder="1" applyProtection="1">
      <alignment horizontal="right" vertical="top" shrinkToFit="1"/>
    </xf>
    <xf numFmtId="0" fontId="15" fillId="0" borderId="10" xfId="1" applyNumberFormat="1" applyFont="1" applyFill="1" applyBorder="1" applyProtection="1"/>
    <xf numFmtId="1" fontId="11" fillId="0" borderId="10" xfId="20" applyNumberFormat="1" applyFont="1" applyFill="1" applyBorder="1" applyProtection="1">
      <alignment horizontal="center" vertical="top" shrinkToFit="1"/>
    </xf>
    <xf numFmtId="0" fontId="14" fillId="0" borderId="10" xfId="1" applyNumberFormat="1" applyFont="1" applyFill="1" applyBorder="1" applyProtection="1"/>
    <xf numFmtId="4" fontId="11" fillId="0" borderId="10" xfId="21" applyNumberFormat="1" applyFont="1" applyFill="1" applyBorder="1" applyProtection="1">
      <alignment horizontal="right" vertical="top" shrinkToFit="1"/>
    </xf>
    <xf numFmtId="1" fontId="11" fillId="0" borderId="6" xfId="19" applyNumberFormat="1" applyFont="1" applyFill="1" applyProtection="1">
      <alignment vertical="top" wrapText="1"/>
    </xf>
    <xf numFmtId="1" fontId="11" fillId="0" borderId="6" xfId="20" applyNumberFormat="1" applyFont="1" applyFill="1" applyProtection="1">
      <alignment horizontal="center" vertical="top" shrinkToFit="1"/>
    </xf>
    <xf numFmtId="0" fontId="22" fillId="0" borderId="0" xfId="0" applyFont="1" applyFill="1" applyProtection="1">
      <protection locked="0"/>
    </xf>
    <xf numFmtId="0" fontId="14" fillId="0" borderId="11" xfId="14" applyNumberFormat="1" applyFont="1" applyFill="1" applyBorder="1" applyAlignment="1" applyProtection="1">
      <alignment horizontal="center" vertical="center" textRotation="90" wrapText="1"/>
    </xf>
    <xf numFmtId="1" fontId="11" fillId="0" borderId="12" xfId="17" applyNumberFormat="1" applyFont="1" applyFill="1" applyBorder="1" applyProtection="1">
      <alignment horizontal="center" vertical="top" shrinkToFit="1"/>
    </xf>
    <xf numFmtId="1" fontId="10" fillId="0" borderId="12" xfId="20" applyNumberFormat="1" applyFont="1" applyFill="1" applyBorder="1" applyProtection="1">
      <alignment horizontal="center" vertical="top" shrinkToFit="1"/>
    </xf>
    <xf numFmtId="0" fontId="15" fillId="0" borderId="1" xfId="13" applyNumberFormat="1" applyFont="1" applyFill="1" applyBorder="1" applyProtection="1"/>
    <xf numFmtId="4" fontId="18" fillId="0" borderId="10" xfId="18" applyNumberFormat="1" applyFont="1" applyFill="1" applyBorder="1" applyProtection="1">
      <alignment horizontal="right" vertical="top" shrinkToFit="1"/>
    </xf>
    <xf numFmtId="4" fontId="11" fillId="0" borderId="10" xfId="18" applyNumberFormat="1" applyFont="1" applyFill="1" applyBorder="1" applyProtection="1">
      <alignment horizontal="right" vertical="top" shrinkToFit="1"/>
    </xf>
    <xf numFmtId="1" fontId="11" fillId="0" borderId="12" xfId="20" applyNumberFormat="1" applyFont="1" applyFill="1" applyBorder="1" applyProtection="1">
      <alignment horizontal="center" vertical="top" shrinkToFit="1"/>
    </xf>
    <xf numFmtId="1" fontId="10" fillId="0" borderId="13" xfId="20" applyNumberFormat="1" applyFont="1" applyFill="1" applyBorder="1" applyProtection="1">
      <alignment horizontal="center" vertical="top" shrinkToFit="1"/>
    </xf>
    <xf numFmtId="1" fontId="10" fillId="0" borderId="14" xfId="20" applyNumberFormat="1" applyFont="1" applyFill="1" applyBorder="1" applyProtection="1">
      <alignment horizontal="center" vertical="top" shrinkToFit="1"/>
    </xf>
    <xf numFmtId="0" fontId="14" fillId="0" borderId="14" xfId="1" applyNumberFormat="1" applyFont="1" applyFill="1" applyBorder="1" applyProtection="1"/>
    <xf numFmtId="0" fontId="15" fillId="0" borderId="14" xfId="1" applyNumberFormat="1" applyFont="1" applyFill="1" applyBorder="1" applyProtection="1"/>
    <xf numFmtId="0" fontId="13" fillId="0" borderId="1" xfId="0" applyFont="1" applyFill="1" applyBorder="1" applyProtection="1">
      <protection locked="0"/>
    </xf>
    <xf numFmtId="0" fontId="16" fillId="0" borderId="1" xfId="11" applyNumberFormat="1" applyFont="1" applyFill="1" applyProtection="1">
      <alignment vertical="top" wrapText="1"/>
    </xf>
    <xf numFmtId="0" fontId="26" fillId="0" borderId="0" xfId="0" applyFont="1" applyFill="1" applyProtection="1">
      <protection locked="0"/>
    </xf>
    <xf numFmtId="4" fontId="25" fillId="0" borderId="5" xfId="37" applyNumberFormat="1" applyFont="1" applyFill="1" applyProtection="1">
      <alignment vertical="top" shrinkToFit="1"/>
    </xf>
    <xf numFmtId="1" fontId="27" fillId="0" borderId="6" xfId="19" applyNumberFormat="1" applyFont="1" applyFill="1" applyProtection="1">
      <alignment vertical="top" wrapText="1"/>
    </xf>
    <xf numFmtId="1" fontId="27" fillId="0" borderId="6" xfId="20" applyNumberFormat="1" applyFont="1" applyFill="1" applyProtection="1">
      <alignment horizontal="center" vertical="top" shrinkToFit="1"/>
    </xf>
    <xf numFmtId="1" fontId="20" fillId="0" borderId="6" xfId="20" applyNumberFormat="1" applyFont="1" applyFill="1" applyAlignment="1" applyProtection="1">
      <alignment horizontal="center" vertical="top" wrapText="1" shrinkToFit="1"/>
    </xf>
    <xf numFmtId="1" fontId="27" fillId="0" borderId="12" xfId="20" applyNumberFormat="1" applyFont="1" applyFill="1" applyBorder="1" applyProtection="1">
      <alignment horizontal="center" vertical="top" shrinkToFit="1"/>
    </xf>
    <xf numFmtId="4" fontId="27" fillId="0" borderId="10" xfId="21" applyNumberFormat="1" applyFont="1" applyFill="1" applyBorder="1" applyProtection="1">
      <alignment horizontal="right" vertical="top" shrinkToFit="1"/>
    </xf>
    <xf numFmtId="0" fontId="11" fillId="0" borderId="10" xfId="0" applyFont="1" applyFill="1" applyBorder="1" applyAlignment="1">
      <alignment horizontal="center" vertical="top" wrapText="1"/>
    </xf>
    <xf numFmtId="0" fontId="23" fillId="0" borderId="0" xfId="0" applyNumberFormat="1" applyFont="1" applyFill="1" applyAlignment="1">
      <alignment horizontal="center" vertical="top" wrapText="1"/>
    </xf>
    <xf numFmtId="0" fontId="16" fillId="0" borderId="1" xfId="11" applyNumberFormat="1" applyFont="1" applyFill="1" applyProtection="1">
      <alignment vertical="top" wrapText="1"/>
    </xf>
    <xf numFmtId="0" fontId="16" fillId="0" borderId="1" xfId="11" applyFont="1" applyFill="1">
      <alignment vertical="top" wrapText="1"/>
    </xf>
    <xf numFmtId="0" fontId="17" fillId="0" borderId="5" xfId="14" applyNumberFormat="1" applyFont="1" applyFill="1" applyProtection="1">
      <alignment horizontal="center" vertical="center" wrapText="1"/>
    </xf>
    <xf numFmtId="0" fontId="17" fillId="0" borderId="5" xfId="14" applyFont="1" applyFill="1">
      <alignment horizontal="center" vertical="center" wrapText="1"/>
    </xf>
    <xf numFmtId="0" fontId="17" fillId="0" borderId="5" xfId="15" applyNumberFormat="1" applyFont="1" applyFill="1" applyProtection="1">
      <alignment horizontal="center"/>
    </xf>
    <xf numFmtId="0" fontId="17" fillId="0" borderId="5" xfId="15" applyFont="1" applyFill="1">
      <alignment horizontal="center"/>
    </xf>
    <xf numFmtId="0" fontId="17" fillId="0" borderId="11" xfId="15" applyFont="1" applyFill="1" applyBorder="1">
      <alignment horizontal="center"/>
    </xf>
    <xf numFmtId="49" fontId="10" fillId="0" borderId="6" xfId="20" applyNumberFormat="1" applyFont="1" applyFill="1" applyProtection="1">
      <alignment horizontal="center" vertical="top" shrinkToFit="1"/>
    </xf>
    <xf numFmtId="1" fontId="15" fillId="0" borderId="9" xfId="20" applyNumberFormat="1" applyFont="1" applyFill="1" applyBorder="1" applyAlignment="1" applyProtection="1">
      <alignment horizontal="center" vertical="top" wrapText="1" shrinkToFit="1"/>
    </xf>
    <xf numFmtId="4" fontId="10" fillId="0" borderId="15" xfId="21" applyNumberFormat="1" applyFont="1" applyFill="1" applyBorder="1" applyProtection="1">
      <alignment horizontal="right" vertical="top" shrinkToFit="1"/>
    </xf>
    <xf numFmtId="4" fontId="11" fillId="0" borderId="16" xfId="18" applyNumberFormat="1" applyFont="1" applyFill="1" applyBorder="1" applyProtection="1">
      <alignment horizontal="right" vertical="top" shrinkToFit="1"/>
    </xf>
    <xf numFmtId="1" fontId="15" fillId="0" borderId="10" xfId="20" applyNumberFormat="1" applyFont="1" applyFill="1" applyBorder="1" applyAlignment="1" applyProtection="1">
      <alignment horizontal="center" vertical="top" wrapText="1" shrinkToFit="1"/>
    </xf>
    <xf numFmtId="1" fontId="14" fillId="0" borderId="9" xfId="20" applyNumberFormat="1" applyFont="1" applyFill="1" applyBorder="1" applyAlignment="1" applyProtection="1">
      <alignment horizontal="center" vertical="top" wrapText="1" shrinkToFit="1"/>
    </xf>
    <xf numFmtId="1" fontId="28" fillId="0" borderId="6" xfId="16" applyNumberFormat="1" applyFont="1" applyFill="1" applyProtection="1">
      <alignment vertical="top" wrapText="1"/>
    </xf>
    <xf numFmtId="1" fontId="28" fillId="0" borderId="6" xfId="17" applyNumberFormat="1" applyFont="1" applyFill="1" applyProtection="1">
      <alignment horizontal="center" vertical="top" shrinkToFit="1"/>
    </xf>
    <xf numFmtId="1" fontId="28" fillId="0" borderId="12" xfId="17" applyNumberFormat="1" applyFont="1" applyFill="1" applyBorder="1" applyProtection="1">
      <alignment horizontal="center" vertical="top" shrinkToFit="1"/>
    </xf>
    <xf numFmtId="4" fontId="28" fillId="0" borderId="10" xfId="18" applyNumberFormat="1" applyFont="1" applyFill="1" applyBorder="1" applyProtection="1">
      <alignment horizontal="right" vertical="top" shrinkToFit="1"/>
    </xf>
  </cellXfs>
  <cellStyles count="38">
    <cellStyle name="br" xfId="28"/>
    <cellStyle name="col" xfId="27"/>
    <cellStyle name="st19" xfId="37"/>
    <cellStyle name="st35" xfId="7"/>
    <cellStyle name="style0" xfId="29"/>
    <cellStyle name="td" xfId="30"/>
    <cellStyle name="tr" xfId="26"/>
    <cellStyle name="xl21" xfId="31"/>
    <cellStyle name="xl22" xfId="1"/>
    <cellStyle name="xl23" xfId="3"/>
    <cellStyle name="xl24" xfId="6"/>
    <cellStyle name="xl25" xfId="11"/>
    <cellStyle name="xl26" xfId="12"/>
    <cellStyle name="xl27" xfId="14"/>
    <cellStyle name="xl28" xfId="16"/>
    <cellStyle name="xl29" xfId="19"/>
    <cellStyle name="xl30" xfId="32"/>
    <cellStyle name="xl31" xfId="33"/>
    <cellStyle name="xl32" xfId="13"/>
    <cellStyle name="xl33" xfId="17"/>
    <cellStyle name="xl34" xfId="20"/>
    <cellStyle name="xl35" xfId="34"/>
    <cellStyle name="xl36" xfId="8"/>
    <cellStyle name="xl37" xfId="15"/>
    <cellStyle name="xl38" xfId="22"/>
    <cellStyle name="xl39" xfId="9"/>
    <cellStyle name="xl40" xfId="18"/>
    <cellStyle name="xl41" xfId="21"/>
    <cellStyle name="xl42" xfId="35"/>
    <cellStyle name="xl43" xfId="23"/>
    <cellStyle name="xl44" xfId="25"/>
    <cellStyle name="xl45" xfId="2"/>
    <cellStyle name="xl46" xfId="4"/>
    <cellStyle name="xl47" xfId="5"/>
    <cellStyle name="xl48" xfId="36"/>
    <cellStyle name="xl49" xfId="10"/>
    <cellStyle name="xl50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06"/>
  <sheetViews>
    <sheetView tabSelected="1" zoomScale="90" zoomScaleNormal="90" zoomScaleSheetLayoutView="100" workbookViewId="0">
      <selection activeCell="A8" sqref="A8"/>
    </sheetView>
  </sheetViews>
  <sheetFormatPr defaultRowHeight="15" x14ac:dyDescent="0.25"/>
  <cols>
    <col min="1" max="1" width="39.140625" style="6" customWidth="1"/>
    <col min="2" max="2" width="6.7109375" style="6" customWidth="1"/>
    <col min="3" max="3" width="8.42578125" style="6" customWidth="1"/>
    <col min="4" max="4" width="14.5703125" style="6" customWidth="1"/>
    <col min="5" max="5" width="7" style="6" customWidth="1"/>
    <col min="6" max="6" width="7" style="22" customWidth="1"/>
    <col min="7" max="8" width="7.85546875" style="6" customWidth="1"/>
    <col min="9" max="10" width="17.7109375" style="6" customWidth="1"/>
    <col min="11" max="16384" width="9.140625" style="6"/>
  </cols>
  <sheetData>
    <row r="1" spans="1:10" s="3" customFormat="1" ht="11.25" customHeight="1" x14ac:dyDescent="0.25">
      <c r="A1" s="1" t="s">
        <v>102</v>
      </c>
      <c r="B1" s="1" t="s">
        <v>102</v>
      </c>
      <c r="C1" s="1" t="s">
        <v>102</v>
      </c>
      <c r="D1" s="2"/>
      <c r="E1" s="1" t="s">
        <v>102</v>
      </c>
      <c r="F1" s="4"/>
      <c r="G1" s="1" t="s">
        <v>102</v>
      </c>
      <c r="H1" s="1"/>
      <c r="I1" s="1"/>
    </row>
    <row r="2" spans="1:10" s="3" customFormat="1" ht="45.75" customHeight="1" x14ac:dyDescent="0.25">
      <c r="A2" s="57" t="s">
        <v>143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15.2" customHeight="1" x14ac:dyDescent="0.25">
      <c r="A3" s="58"/>
      <c r="B3" s="59"/>
      <c r="C3" s="59"/>
      <c r="D3" s="59"/>
      <c r="E3" s="59"/>
      <c r="F3" s="7"/>
      <c r="G3" s="48"/>
      <c r="H3" s="48"/>
      <c r="I3" s="5"/>
    </row>
    <row r="4" spans="1:10" ht="15.75" customHeight="1" x14ac:dyDescent="0.25">
      <c r="A4" s="48" t="s">
        <v>1</v>
      </c>
      <c r="B4" s="48"/>
      <c r="C4" s="48"/>
      <c r="D4" s="48"/>
      <c r="E4" s="48"/>
      <c r="F4" s="8"/>
      <c r="G4" s="48"/>
      <c r="H4" s="48"/>
      <c r="I4" s="5"/>
    </row>
    <row r="5" spans="1:10" ht="14.25" customHeight="1" x14ac:dyDescent="0.25">
      <c r="A5" s="9"/>
      <c r="B5" s="10"/>
      <c r="C5" s="10"/>
      <c r="D5" s="10"/>
      <c r="E5" s="10"/>
      <c r="F5" s="10"/>
      <c r="G5" s="10"/>
      <c r="H5" s="10"/>
      <c r="I5" s="39"/>
      <c r="J5" s="47"/>
    </row>
    <row r="6" spans="1:10" ht="12.75" customHeight="1" x14ac:dyDescent="0.25">
      <c r="A6" s="60" t="s">
        <v>2</v>
      </c>
      <c r="B6" s="62" t="s">
        <v>3</v>
      </c>
      <c r="C6" s="63"/>
      <c r="D6" s="63"/>
      <c r="E6" s="63"/>
      <c r="F6" s="63"/>
      <c r="G6" s="63"/>
      <c r="H6" s="64"/>
      <c r="I6" s="56" t="s">
        <v>122</v>
      </c>
      <c r="J6" s="56" t="s">
        <v>123</v>
      </c>
    </row>
    <row r="7" spans="1:10" ht="101.25" customHeight="1" x14ac:dyDescent="0.25">
      <c r="A7" s="61"/>
      <c r="B7" s="11" t="s">
        <v>4</v>
      </c>
      <c r="C7" s="11" t="s">
        <v>5</v>
      </c>
      <c r="D7" s="11" t="s">
        <v>6</v>
      </c>
      <c r="E7" s="11" t="s">
        <v>7</v>
      </c>
      <c r="F7" s="11" t="s">
        <v>103</v>
      </c>
      <c r="G7" s="11" t="s">
        <v>8</v>
      </c>
      <c r="H7" s="36" t="s">
        <v>9</v>
      </c>
      <c r="I7" s="56"/>
      <c r="J7" s="56"/>
    </row>
    <row r="8" spans="1:10" ht="46.5" customHeight="1" x14ac:dyDescent="0.25">
      <c r="A8" s="12" t="s">
        <v>0</v>
      </c>
      <c r="B8" s="13" t="s">
        <v>10</v>
      </c>
      <c r="C8" s="13"/>
      <c r="D8" s="13"/>
      <c r="E8" s="13"/>
      <c r="F8" s="13"/>
      <c r="G8" s="13"/>
      <c r="H8" s="37"/>
      <c r="I8" s="40">
        <f>I9+I92</f>
        <v>103650998.44</v>
      </c>
      <c r="J8" s="40">
        <f>J9+J92</f>
        <v>70279895.129999995</v>
      </c>
    </row>
    <row r="9" spans="1:10" ht="28.5" x14ac:dyDescent="0.25">
      <c r="A9" s="14" t="s">
        <v>11</v>
      </c>
      <c r="B9" s="13" t="s">
        <v>10</v>
      </c>
      <c r="C9" s="13" t="s">
        <v>12</v>
      </c>
      <c r="D9" s="13"/>
      <c r="E9" s="13"/>
      <c r="F9" s="13"/>
      <c r="G9" s="13"/>
      <c r="H9" s="37"/>
      <c r="I9" s="41">
        <f>I10</f>
        <v>48628550</v>
      </c>
      <c r="J9" s="41">
        <f>J10</f>
        <v>36779837.130000003</v>
      </c>
    </row>
    <row r="10" spans="1:10" ht="31.5" x14ac:dyDescent="0.25">
      <c r="A10" s="15" t="s">
        <v>13</v>
      </c>
      <c r="B10" s="13" t="s">
        <v>10</v>
      </c>
      <c r="C10" s="13" t="s">
        <v>14</v>
      </c>
      <c r="D10" s="13"/>
      <c r="E10" s="13"/>
      <c r="F10" s="13"/>
      <c r="G10" s="13"/>
      <c r="H10" s="37"/>
      <c r="I10" s="41">
        <f>I11+I39+I79</f>
        <v>48628550</v>
      </c>
      <c r="J10" s="41">
        <f>J11+J39+J79</f>
        <v>36779837.130000003</v>
      </c>
    </row>
    <row r="11" spans="1:10" ht="110.25" x14ac:dyDescent="0.25">
      <c r="A11" s="15" t="s">
        <v>15</v>
      </c>
      <c r="B11" s="13" t="s">
        <v>10</v>
      </c>
      <c r="C11" s="13" t="s">
        <v>14</v>
      </c>
      <c r="D11" s="13" t="s">
        <v>16</v>
      </c>
      <c r="E11" s="13"/>
      <c r="F11" s="13"/>
      <c r="G11" s="13"/>
      <c r="H11" s="37"/>
      <c r="I11" s="41">
        <f>I12</f>
        <v>3624720</v>
      </c>
      <c r="J11" s="41">
        <f>J12</f>
        <v>2716120</v>
      </c>
    </row>
    <row r="12" spans="1:10" ht="31.5" x14ac:dyDescent="0.25">
      <c r="A12" s="15" t="s">
        <v>17</v>
      </c>
      <c r="B12" s="13" t="s">
        <v>10</v>
      </c>
      <c r="C12" s="13" t="s">
        <v>14</v>
      </c>
      <c r="D12" s="13" t="s">
        <v>18</v>
      </c>
      <c r="E12" s="13"/>
      <c r="F12" s="13"/>
      <c r="G12" s="13"/>
      <c r="H12" s="37"/>
      <c r="I12" s="41">
        <f>I13</f>
        <v>3624720</v>
      </c>
      <c r="J12" s="41">
        <f>J13</f>
        <v>2716120</v>
      </c>
    </row>
    <row r="13" spans="1:10" ht="110.25" x14ac:dyDescent="0.25">
      <c r="A13" s="15" t="s">
        <v>19</v>
      </c>
      <c r="B13" s="13" t="s">
        <v>10</v>
      </c>
      <c r="C13" s="13" t="s">
        <v>14</v>
      </c>
      <c r="D13" s="13" t="s">
        <v>20</v>
      </c>
      <c r="E13" s="13"/>
      <c r="F13" s="13"/>
      <c r="G13" s="13"/>
      <c r="H13" s="37"/>
      <c r="I13" s="41">
        <f>I14+I16+I18+I20+I22+I24+I26+I28+I30+I32+I35+I37</f>
        <v>3624720</v>
      </c>
      <c r="J13" s="41">
        <f>J14+J16+J18+J20+J22+J24+J26+J28+J30+J32+J35+J37</f>
        <v>2716120</v>
      </c>
    </row>
    <row r="14" spans="1:10" ht="47.25" hidden="1" x14ac:dyDescent="0.25">
      <c r="A14" s="16" t="s">
        <v>21</v>
      </c>
      <c r="B14" s="17" t="s">
        <v>10</v>
      </c>
      <c r="C14" s="17" t="s">
        <v>14</v>
      </c>
      <c r="D14" s="17" t="s">
        <v>22</v>
      </c>
      <c r="E14" s="17"/>
      <c r="F14" s="17"/>
      <c r="G14" s="17"/>
      <c r="H14" s="17"/>
      <c r="I14" s="18">
        <f>I15</f>
        <v>0</v>
      </c>
    </row>
    <row r="15" spans="1:10" ht="47.25" hidden="1" x14ac:dyDescent="0.25">
      <c r="A15" s="16" t="s">
        <v>23</v>
      </c>
      <c r="B15" s="17" t="s">
        <v>10</v>
      </c>
      <c r="C15" s="17" t="s">
        <v>14</v>
      </c>
      <c r="D15" s="17" t="s">
        <v>22</v>
      </c>
      <c r="E15" s="17" t="s">
        <v>24</v>
      </c>
      <c r="F15" s="17">
        <v>246</v>
      </c>
      <c r="G15" s="17"/>
      <c r="H15" s="17"/>
      <c r="I15" s="18">
        <v>0</v>
      </c>
    </row>
    <row r="16" spans="1:10" ht="47.25" hidden="1" x14ac:dyDescent="0.25">
      <c r="A16" s="16" t="s">
        <v>25</v>
      </c>
      <c r="B16" s="17" t="s">
        <v>10</v>
      </c>
      <c r="C16" s="17" t="s">
        <v>14</v>
      </c>
      <c r="D16" s="17" t="s">
        <v>26</v>
      </c>
      <c r="E16" s="17"/>
      <c r="F16" s="17"/>
      <c r="G16" s="17"/>
      <c r="H16" s="17"/>
      <c r="I16" s="18">
        <f>I17</f>
        <v>0</v>
      </c>
    </row>
    <row r="17" spans="1:10" ht="31.5" hidden="1" x14ac:dyDescent="0.25">
      <c r="A17" s="16" t="s">
        <v>27</v>
      </c>
      <c r="B17" s="17" t="s">
        <v>10</v>
      </c>
      <c r="C17" s="17" t="s">
        <v>14</v>
      </c>
      <c r="D17" s="17" t="s">
        <v>26</v>
      </c>
      <c r="E17" s="17" t="s">
        <v>28</v>
      </c>
      <c r="F17" s="17">
        <v>241</v>
      </c>
      <c r="G17" s="17"/>
      <c r="H17" s="17"/>
      <c r="I17" s="25">
        <v>0</v>
      </c>
      <c r="J17" s="47"/>
    </row>
    <row r="18" spans="1:10" ht="47.25" x14ac:dyDescent="0.25">
      <c r="A18" s="16" t="s">
        <v>29</v>
      </c>
      <c r="B18" s="17" t="s">
        <v>10</v>
      </c>
      <c r="C18" s="17" t="s">
        <v>14</v>
      </c>
      <c r="D18" s="17" t="s">
        <v>30</v>
      </c>
      <c r="E18" s="17"/>
      <c r="F18" s="17"/>
      <c r="G18" s="17"/>
      <c r="H18" s="38"/>
      <c r="I18" s="28">
        <f>I19</f>
        <v>140000</v>
      </c>
      <c r="J18" s="28">
        <f>J19</f>
        <v>0</v>
      </c>
    </row>
    <row r="19" spans="1:10" ht="31.5" x14ac:dyDescent="0.25">
      <c r="A19" s="16" t="s">
        <v>27</v>
      </c>
      <c r="B19" s="17" t="s">
        <v>10</v>
      </c>
      <c r="C19" s="17" t="s">
        <v>14</v>
      </c>
      <c r="D19" s="17" t="s">
        <v>30</v>
      </c>
      <c r="E19" s="17" t="s">
        <v>28</v>
      </c>
      <c r="F19" s="17">
        <v>241</v>
      </c>
      <c r="G19" s="17"/>
      <c r="H19" s="38"/>
      <c r="I19" s="28">
        <v>140000</v>
      </c>
      <c r="J19" s="28">
        <v>0</v>
      </c>
    </row>
    <row r="20" spans="1:10" ht="63" x14ac:dyDescent="0.25">
      <c r="A20" s="16" t="s">
        <v>31</v>
      </c>
      <c r="B20" s="17" t="s">
        <v>10</v>
      </c>
      <c r="C20" s="17" t="s">
        <v>14</v>
      </c>
      <c r="D20" s="17" t="s">
        <v>32</v>
      </c>
      <c r="E20" s="17"/>
      <c r="F20" s="17"/>
      <c r="G20" s="17"/>
      <c r="H20" s="38"/>
      <c r="I20" s="28">
        <f>I21</f>
        <v>138600</v>
      </c>
      <c r="J20" s="28">
        <f>J21</f>
        <v>0</v>
      </c>
    </row>
    <row r="21" spans="1:10" ht="15.75" x14ac:dyDescent="0.25">
      <c r="A21" s="16" t="s">
        <v>33</v>
      </c>
      <c r="B21" s="17" t="s">
        <v>10</v>
      </c>
      <c r="C21" s="17" t="s">
        <v>14</v>
      </c>
      <c r="D21" s="17" t="s">
        <v>32</v>
      </c>
      <c r="E21" s="17" t="s">
        <v>34</v>
      </c>
      <c r="F21" s="17"/>
      <c r="G21" s="17"/>
      <c r="H21" s="38"/>
      <c r="I21" s="28">
        <v>138600</v>
      </c>
      <c r="J21" s="28">
        <v>0</v>
      </c>
    </row>
    <row r="22" spans="1:10" ht="78.75" hidden="1" x14ac:dyDescent="0.25">
      <c r="A22" s="16" t="s">
        <v>35</v>
      </c>
      <c r="B22" s="17" t="s">
        <v>10</v>
      </c>
      <c r="C22" s="17" t="s">
        <v>14</v>
      </c>
      <c r="D22" s="17" t="s">
        <v>36</v>
      </c>
      <c r="E22" s="17"/>
      <c r="F22" s="17"/>
      <c r="G22" s="17"/>
      <c r="H22" s="17"/>
      <c r="I22" s="18">
        <f>I23</f>
        <v>0</v>
      </c>
    </row>
    <row r="23" spans="1:10" ht="31.5" hidden="1" x14ac:dyDescent="0.25">
      <c r="A23" s="16" t="s">
        <v>27</v>
      </c>
      <c r="B23" s="17" t="s">
        <v>10</v>
      </c>
      <c r="C23" s="17" t="s">
        <v>14</v>
      </c>
      <c r="D23" s="17" t="s">
        <v>36</v>
      </c>
      <c r="E23" s="17" t="s">
        <v>28</v>
      </c>
      <c r="F23" s="17"/>
      <c r="G23" s="17"/>
      <c r="H23" s="17"/>
      <c r="I23" s="18">
        <v>0</v>
      </c>
    </row>
    <row r="24" spans="1:10" ht="110.25" hidden="1" x14ac:dyDescent="0.25">
      <c r="A24" s="16" t="s">
        <v>37</v>
      </c>
      <c r="B24" s="17" t="s">
        <v>10</v>
      </c>
      <c r="C24" s="17" t="s">
        <v>14</v>
      </c>
      <c r="D24" s="17" t="s">
        <v>38</v>
      </c>
      <c r="E24" s="17"/>
      <c r="F24" s="17"/>
      <c r="G24" s="17"/>
      <c r="H24" s="17"/>
      <c r="I24" s="18">
        <f>I25</f>
        <v>0</v>
      </c>
    </row>
    <row r="25" spans="1:10" ht="31.5" hidden="1" x14ac:dyDescent="0.25">
      <c r="A25" s="16" t="s">
        <v>27</v>
      </c>
      <c r="B25" s="17" t="s">
        <v>10</v>
      </c>
      <c r="C25" s="17" t="s">
        <v>14</v>
      </c>
      <c r="D25" s="17" t="s">
        <v>38</v>
      </c>
      <c r="E25" s="17" t="s">
        <v>28</v>
      </c>
      <c r="F25" s="17"/>
      <c r="G25" s="17"/>
      <c r="H25" s="17"/>
      <c r="I25" s="25">
        <v>0</v>
      </c>
      <c r="J25" s="47"/>
    </row>
    <row r="26" spans="1:10" ht="63" x14ac:dyDescent="0.25">
      <c r="A26" s="16" t="s">
        <v>39</v>
      </c>
      <c r="B26" s="17" t="s">
        <v>10</v>
      </c>
      <c r="C26" s="17" t="s">
        <v>14</v>
      </c>
      <c r="D26" s="17" t="s">
        <v>40</v>
      </c>
      <c r="E26" s="17"/>
      <c r="F26" s="17"/>
      <c r="G26" s="17"/>
      <c r="H26" s="38"/>
      <c r="I26" s="28">
        <f>I27</f>
        <v>771120</v>
      </c>
      <c r="J26" s="28">
        <f>J27</f>
        <v>771120</v>
      </c>
    </row>
    <row r="27" spans="1:10" ht="47.25" x14ac:dyDescent="0.25">
      <c r="A27" s="16" t="s">
        <v>23</v>
      </c>
      <c r="B27" s="17" t="s">
        <v>10</v>
      </c>
      <c r="C27" s="17" t="s">
        <v>14</v>
      </c>
      <c r="D27" s="17" t="s">
        <v>40</v>
      </c>
      <c r="E27" s="17" t="s">
        <v>24</v>
      </c>
      <c r="F27" s="17"/>
      <c r="G27" s="17"/>
      <c r="H27" s="38"/>
      <c r="I27" s="28">
        <v>771120</v>
      </c>
      <c r="J27" s="28">
        <v>771120</v>
      </c>
    </row>
    <row r="28" spans="1:10" ht="126" hidden="1" x14ac:dyDescent="0.25">
      <c r="A28" s="16" t="s">
        <v>41</v>
      </c>
      <c r="B28" s="17" t="s">
        <v>10</v>
      </c>
      <c r="C28" s="17" t="s">
        <v>14</v>
      </c>
      <c r="D28" s="17" t="s">
        <v>42</v>
      </c>
      <c r="E28" s="17"/>
      <c r="F28" s="17"/>
      <c r="G28" s="17"/>
      <c r="H28" s="17"/>
      <c r="I28" s="18">
        <f>I29</f>
        <v>0</v>
      </c>
    </row>
    <row r="29" spans="1:10" ht="31.5" hidden="1" x14ac:dyDescent="0.25">
      <c r="A29" s="16" t="s">
        <v>27</v>
      </c>
      <c r="B29" s="17" t="s">
        <v>10</v>
      </c>
      <c r="C29" s="17" t="s">
        <v>14</v>
      </c>
      <c r="D29" s="17" t="s">
        <v>42</v>
      </c>
      <c r="E29" s="17" t="s">
        <v>28</v>
      </c>
      <c r="F29" s="17">
        <v>241</v>
      </c>
      <c r="G29" s="17"/>
      <c r="H29" s="17"/>
      <c r="I29" s="18">
        <v>0</v>
      </c>
    </row>
    <row r="30" spans="1:10" ht="94.5" hidden="1" x14ac:dyDescent="0.25">
      <c r="A30" s="16" t="s">
        <v>43</v>
      </c>
      <c r="B30" s="17" t="s">
        <v>10</v>
      </c>
      <c r="C30" s="17" t="s">
        <v>14</v>
      </c>
      <c r="D30" s="17" t="s">
        <v>44</v>
      </c>
      <c r="E30" s="17"/>
      <c r="F30" s="17"/>
      <c r="G30" s="17"/>
      <c r="H30" s="17"/>
      <c r="I30" s="18">
        <f>I31</f>
        <v>0</v>
      </c>
    </row>
    <row r="31" spans="1:10" ht="47.25" hidden="1" x14ac:dyDescent="0.25">
      <c r="A31" s="16" t="s">
        <v>45</v>
      </c>
      <c r="B31" s="17" t="s">
        <v>10</v>
      </c>
      <c r="C31" s="17" t="s">
        <v>14</v>
      </c>
      <c r="D31" s="17" t="s">
        <v>44</v>
      </c>
      <c r="E31" s="17" t="s">
        <v>46</v>
      </c>
      <c r="F31" s="17">
        <v>246</v>
      </c>
      <c r="G31" s="17"/>
      <c r="H31" s="17"/>
      <c r="I31" s="25">
        <v>0</v>
      </c>
      <c r="J31" s="47"/>
    </row>
    <row r="32" spans="1:10" ht="78.75" x14ac:dyDescent="0.25">
      <c r="A32" s="16" t="s">
        <v>47</v>
      </c>
      <c r="B32" s="17" t="s">
        <v>10</v>
      </c>
      <c r="C32" s="17" t="s">
        <v>14</v>
      </c>
      <c r="D32" s="17" t="s">
        <v>48</v>
      </c>
      <c r="E32" s="17"/>
      <c r="F32" s="17"/>
      <c r="G32" s="17"/>
      <c r="H32" s="38"/>
      <c r="I32" s="28">
        <f>I33+I34</f>
        <v>1525000</v>
      </c>
      <c r="J32" s="28">
        <f>J33+J34</f>
        <v>895000</v>
      </c>
    </row>
    <row r="33" spans="1:10" ht="47.25" x14ac:dyDescent="0.25">
      <c r="A33" s="16" t="s">
        <v>23</v>
      </c>
      <c r="B33" s="17" t="s">
        <v>10</v>
      </c>
      <c r="C33" s="17" t="s">
        <v>14</v>
      </c>
      <c r="D33" s="17" t="s">
        <v>48</v>
      </c>
      <c r="E33" s="17" t="s">
        <v>24</v>
      </c>
      <c r="F33" s="17">
        <v>246</v>
      </c>
      <c r="G33" s="17"/>
      <c r="H33" s="38"/>
      <c r="I33" s="28">
        <v>895000</v>
      </c>
      <c r="J33" s="28">
        <v>895000</v>
      </c>
    </row>
    <row r="34" spans="1:10" ht="94.5" x14ac:dyDescent="0.25">
      <c r="A34" s="16" t="s">
        <v>49</v>
      </c>
      <c r="B34" s="17" t="s">
        <v>10</v>
      </c>
      <c r="C34" s="17" t="s">
        <v>14</v>
      </c>
      <c r="D34" s="17" t="s">
        <v>48</v>
      </c>
      <c r="E34" s="17" t="s">
        <v>50</v>
      </c>
      <c r="F34" s="17">
        <v>246</v>
      </c>
      <c r="G34" s="17"/>
      <c r="H34" s="38"/>
      <c r="I34" s="28">
        <v>630000</v>
      </c>
      <c r="J34" s="28">
        <v>0</v>
      </c>
    </row>
    <row r="35" spans="1:10" ht="110.25" x14ac:dyDescent="0.25">
      <c r="A35" s="16" t="s">
        <v>51</v>
      </c>
      <c r="B35" s="17" t="s">
        <v>10</v>
      </c>
      <c r="C35" s="17" t="s">
        <v>14</v>
      </c>
      <c r="D35" s="17" t="s">
        <v>52</v>
      </c>
      <c r="E35" s="17"/>
      <c r="F35" s="17"/>
      <c r="G35" s="17"/>
      <c r="H35" s="38"/>
      <c r="I35" s="28">
        <f>I36</f>
        <v>600000</v>
      </c>
      <c r="J35" s="28">
        <f>J36</f>
        <v>600000</v>
      </c>
    </row>
    <row r="36" spans="1:10" ht="47.25" x14ac:dyDescent="0.25">
      <c r="A36" s="16" t="s">
        <v>45</v>
      </c>
      <c r="B36" s="17" t="s">
        <v>10</v>
      </c>
      <c r="C36" s="17" t="s">
        <v>14</v>
      </c>
      <c r="D36" s="17" t="s">
        <v>52</v>
      </c>
      <c r="E36" s="17" t="s">
        <v>46</v>
      </c>
      <c r="F36" s="17">
        <v>246</v>
      </c>
      <c r="G36" s="17"/>
      <c r="H36" s="38"/>
      <c r="I36" s="28">
        <v>600000</v>
      </c>
      <c r="J36" s="28">
        <v>600000</v>
      </c>
    </row>
    <row r="37" spans="1:10" ht="47.25" x14ac:dyDescent="0.25">
      <c r="A37" s="16" t="s">
        <v>25</v>
      </c>
      <c r="B37" s="17" t="s">
        <v>10</v>
      </c>
      <c r="C37" s="17" t="s">
        <v>14</v>
      </c>
      <c r="D37" s="65" t="s">
        <v>26</v>
      </c>
      <c r="E37" s="17"/>
      <c r="F37" s="17"/>
      <c r="G37" s="17"/>
      <c r="H37" s="38"/>
      <c r="I37" s="28">
        <f>I38</f>
        <v>450000</v>
      </c>
      <c r="J37" s="28">
        <f>J38</f>
        <v>450000</v>
      </c>
    </row>
    <row r="38" spans="1:10" ht="31.5" x14ac:dyDescent="0.25">
      <c r="A38" s="16" t="s">
        <v>125</v>
      </c>
      <c r="B38" s="17" t="s">
        <v>10</v>
      </c>
      <c r="C38" s="17" t="s">
        <v>14</v>
      </c>
      <c r="D38" s="65" t="s">
        <v>26</v>
      </c>
      <c r="E38" s="17">
        <v>613</v>
      </c>
      <c r="F38" s="17">
        <v>241</v>
      </c>
      <c r="G38" s="17"/>
      <c r="H38" s="38"/>
      <c r="I38" s="28">
        <v>450000</v>
      </c>
      <c r="J38" s="28">
        <v>450000</v>
      </c>
    </row>
    <row r="39" spans="1:10" ht="78.75" x14ac:dyDescent="0.25">
      <c r="A39" s="15" t="s">
        <v>53</v>
      </c>
      <c r="B39" s="13" t="s">
        <v>10</v>
      </c>
      <c r="C39" s="13" t="s">
        <v>14</v>
      </c>
      <c r="D39" s="13" t="s">
        <v>54</v>
      </c>
      <c r="E39" s="13"/>
      <c r="F39" s="13"/>
      <c r="G39" s="13"/>
      <c r="H39" s="37"/>
      <c r="I39" s="41">
        <f>I40</f>
        <v>40703830</v>
      </c>
      <c r="J39" s="41">
        <f>J40</f>
        <v>31812917.130000003</v>
      </c>
    </row>
    <row r="40" spans="1:10" ht="31.5" x14ac:dyDescent="0.25">
      <c r="A40" s="15" t="s">
        <v>17</v>
      </c>
      <c r="B40" s="13" t="s">
        <v>10</v>
      </c>
      <c r="C40" s="13" t="s">
        <v>14</v>
      </c>
      <c r="D40" s="13" t="s">
        <v>55</v>
      </c>
      <c r="E40" s="13"/>
      <c r="F40" s="13"/>
      <c r="G40" s="13"/>
      <c r="H40" s="37"/>
      <c r="I40" s="41">
        <f>I41+I56+I72</f>
        <v>40703830</v>
      </c>
      <c r="J40" s="41">
        <f>J41+J56+J72</f>
        <v>31812917.130000003</v>
      </c>
    </row>
    <row r="41" spans="1:10" ht="94.5" x14ac:dyDescent="0.25">
      <c r="A41" s="71" t="s">
        <v>56</v>
      </c>
      <c r="B41" s="72" t="s">
        <v>10</v>
      </c>
      <c r="C41" s="72" t="s">
        <v>14</v>
      </c>
      <c r="D41" s="72" t="s">
        <v>57</v>
      </c>
      <c r="E41" s="72"/>
      <c r="F41" s="72"/>
      <c r="G41" s="72"/>
      <c r="H41" s="73"/>
      <c r="I41" s="74">
        <f>I42</f>
        <v>12657840.91</v>
      </c>
      <c r="J41" s="74">
        <f>J42</f>
        <v>10957840.91</v>
      </c>
    </row>
    <row r="42" spans="1:10" ht="78.75" x14ac:dyDescent="0.25">
      <c r="A42" s="15" t="s">
        <v>58</v>
      </c>
      <c r="B42" s="17" t="s">
        <v>10</v>
      </c>
      <c r="C42" s="17" t="s">
        <v>14</v>
      </c>
      <c r="D42" s="17" t="s">
        <v>59</v>
      </c>
      <c r="E42" s="13"/>
      <c r="F42" s="13"/>
      <c r="G42" s="70" t="s">
        <v>104</v>
      </c>
      <c r="H42" s="37"/>
      <c r="I42" s="41">
        <f>I43+I45+I47+I49+I52+I54</f>
        <v>12657840.91</v>
      </c>
      <c r="J42" s="41">
        <f>J43+J45+J47+J49+J52+J54</f>
        <v>10957840.91</v>
      </c>
    </row>
    <row r="43" spans="1:10" ht="159.75" customHeight="1" x14ac:dyDescent="0.25">
      <c r="A43" s="16" t="s">
        <v>132</v>
      </c>
      <c r="B43" s="17" t="s">
        <v>10</v>
      </c>
      <c r="C43" s="17" t="s">
        <v>14</v>
      </c>
      <c r="D43" s="17" t="s">
        <v>126</v>
      </c>
      <c r="E43" s="17"/>
      <c r="F43" s="17"/>
      <c r="G43" s="66" t="s">
        <v>104</v>
      </c>
      <c r="H43" s="38"/>
      <c r="I43" s="28">
        <f>I44</f>
        <v>400000</v>
      </c>
      <c r="J43" s="28">
        <f>J44</f>
        <v>0</v>
      </c>
    </row>
    <row r="44" spans="1:10" ht="38.25" x14ac:dyDescent="0.25">
      <c r="A44" s="16" t="s">
        <v>33</v>
      </c>
      <c r="B44" s="17" t="s">
        <v>10</v>
      </c>
      <c r="C44" s="17" t="s">
        <v>14</v>
      </c>
      <c r="D44" s="17" t="s">
        <v>126</v>
      </c>
      <c r="E44" s="17" t="s">
        <v>34</v>
      </c>
      <c r="F44" s="17">
        <v>226</v>
      </c>
      <c r="G44" s="19" t="s">
        <v>104</v>
      </c>
      <c r="H44" s="38"/>
      <c r="I44" s="28">
        <v>400000</v>
      </c>
      <c r="J44" s="28">
        <v>0</v>
      </c>
    </row>
    <row r="45" spans="1:10" ht="164.25" customHeight="1" x14ac:dyDescent="0.25">
      <c r="A45" s="16" t="s">
        <v>133</v>
      </c>
      <c r="B45" s="17" t="s">
        <v>10</v>
      </c>
      <c r="C45" s="17" t="s">
        <v>14</v>
      </c>
      <c r="D45" s="17" t="s">
        <v>127</v>
      </c>
      <c r="E45" s="17"/>
      <c r="F45" s="17"/>
      <c r="G45" s="66" t="s">
        <v>104</v>
      </c>
      <c r="H45" s="38"/>
      <c r="I45" s="28">
        <f>I46</f>
        <v>3315000</v>
      </c>
      <c r="J45" s="28">
        <f>J46</f>
        <v>3215000</v>
      </c>
    </row>
    <row r="46" spans="1:10" ht="47.25" x14ac:dyDescent="0.25">
      <c r="A46" s="16" t="s">
        <v>23</v>
      </c>
      <c r="B46" s="17" t="s">
        <v>10</v>
      </c>
      <c r="C46" s="17" t="s">
        <v>14</v>
      </c>
      <c r="D46" s="17" t="s">
        <v>127</v>
      </c>
      <c r="E46" s="24">
        <v>632</v>
      </c>
      <c r="F46" s="24">
        <v>241</v>
      </c>
      <c r="G46" s="66" t="s">
        <v>104</v>
      </c>
      <c r="H46" s="43"/>
      <c r="I46" s="67">
        <v>3315000</v>
      </c>
      <c r="J46" s="67">
        <v>3215000</v>
      </c>
    </row>
    <row r="47" spans="1:10" ht="141.75" x14ac:dyDescent="0.25">
      <c r="A47" s="16" t="s">
        <v>134</v>
      </c>
      <c r="B47" s="17" t="s">
        <v>10</v>
      </c>
      <c r="C47" s="17" t="s">
        <v>14</v>
      </c>
      <c r="D47" s="38" t="s">
        <v>128</v>
      </c>
      <c r="E47" s="27"/>
      <c r="F47" s="27"/>
      <c r="G47" s="66" t="s">
        <v>104</v>
      </c>
      <c r="H47" s="27"/>
      <c r="I47" s="28">
        <f>I48</f>
        <v>4602840.91</v>
      </c>
      <c r="J47" s="28">
        <f>J48</f>
        <v>3552840.91</v>
      </c>
    </row>
    <row r="48" spans="1:10" ht="47.25" x14ac:dyDescent="0.25">
      <c r="A48" s="16" t="s">
        <v>23</v>
      </c>
      <c r="B48" s="17" t="s">
        <v>10</v>
      </c>
      <c r="C48" s="17" t="s">
        <v>14</v>
      </c>
      <c r="D48" s="38" t="s">
        <v>128</v>
      </c>
      <c r="E48" s="27" t="s">
        <v>24</v>
      </c>
      <c r="F48" s="27">
        <v>246</v>
      </c>
      <c r="G48" s="69" t="s">
        <v>104</v>
      </c>
      <c r="H48" s="27"/>
      <c r="I48" s="28">
        <v>4602840.91</v>
      </c>
      <c r="J48" s="28">
        <v>3552840.91</v>
      </c>
    </row>
    <row r="49" spans="1:10" ht="157.5" x14ac:dyDescent="0.25">
      <c r="A49" s="16" t="s">
        <v>135</v>
      </c>
      <c r="B49" s="17" t="s">
        <v>10</v>
      </c>
      <c r="C49" s="17" t="s">
        <v>14</v>
      </c>
      <c r="D49" s="38" t="s">
        <v>129</v>
      </c>
      <c r="E49" s="27"/>
      <c r="F49" s="27"/>
      <c r="G49" s="69" t="s">
        <v>104</v>
      </c>
      <c r="H49" s="27"/>
      <c r="I49" s="28">
        <f>I50+I51</f>
        <v>1350000</v>
      </c>
      <c r="J49" s="28">
        <f>J50+J51</f>
        <v>1200000</v>
      </c>
    </row>
    <row r="50" spans="1:10" ht="38.25" x14ac:dyDescent="0.25">
      <c r="A50" s="16" t="s">
        <v>33</v>
      </c>
      <c r="B50" s="17" t="s">
        <v>10</v>
      </c>
      <c r="C50" s="17" t="s">
        <v>14</v>
      </c>
      <c r="D50" s="38" t="s">
        <v>129</v>
      </c>
      <c r="E50" s="27">
        <v>244</v>
      </c>
      <c r="F50" s="27">
        <v>226</v>
      </c>
      <c r="G50" s="69" t="s">
        <v>104</v>
      </c>
      <c r="H50" s="27"/>
      <c r="I50" s="28">
        <v>150000</v>
      </c>
      <c r="J50" s="28">
        <v>0</v>
      </c>
    </row>
    <row r="51" spans="1:10" ht="38.25" x14ac:dyDescent="0.25">
      <c r="A51" s="16" t="s">
        <v>27</v>
      </c>
      <c r="B51" s="17" t="s">
        <v>10</v>
      </c>
      <c r="C51" s="17" t="s">
        <v>14</v>
      </c>
      <c r="D51" s="38" t="s">
        <v>129</v>
      </c>
      <c r="E51" s="27">
        <v>612</v>
      </c>
      <c r="F51" s="27">
        <v>246</v>
      </c>
      <c r="G51" s="69" t="s">
        <v>104</v>
      </c>
      <c r="H51" s="27"/>
      <c r="I51" s="50">
        <v>1200000</v>
      </c>
      <c r="J51" s="50">
        <v>1200000</v>
      </c>
    </row>
    <row r="52" spans="1:10" ht="141" customHeight="1" x14ac:dyDescent="0.25">
      <c r="A52" s="16" t="s">
        <v>136</v>
      </c>
      <c r="B52" s="17" t="s">
        <v>10</v>
      </c>
      <c r="C52" s="17" t="s">
        <v>14</v>
      </c>
      <c r="D52" s="38" t="s">
        <v>130</v>
      </c>
      <c r="E52" s="27"/>
      <c r="F52" s="27"/>
      <c r="G52" s="69" t="s">
        <v>104</v>
      </c>
      <c r="H52" s="27"/>
      <c r="I52" s="28">
        <f>I53</f>
        <v>1400000</v>
      </c>
      <c r="J52" s="28">
        <f>J53</f>
        <v>1400000</v>
      </c>
    </row>
    <row r="53" spans="1:10" ht="38.25" x14ac:dyDescent="0.25">
      <c r="A53" s="16" t="s">
        <v>27</v>
      </c>
      <c r="B53" s="17" t="s">
        <v>10</v>
      </c>
      <c r="C53" s="17" t="s">
        <v>14</v>
      </c>
      <c r="D53" s="38" t="s">
        <v>130</v>
      </c>
      <c r="E53" s="27">
        <v>612</v>
      </c>
      <c r="F53" s="27">
        <v>246</v>
      </c>
      <c r="G53" s="69" t="s">
        <v>104</v>
      </c>
      <c r="H53" s="27"/>
      <c r="I53" s="50">
        <v>1400000</v>
      </c>
      <c r="J53" s="50">
        <v>1400000</v>
      </c>
    </row>
    <row r="54" spans="1:10" ht="141.75" x14ac:dyDescent="0.25">
      <c r="A54" s="16" t="s">
        <v>137</v>
      </c>
      <c r="B54" s="17" t="s">
        <v>10</v>
      </c>
      <c r="C54" s="17" t="s">
        <v>14</v>
      </c>
      <c r="D54" s="38" t="s">
        <v>131</v>
      </c>
      <c r="E54" s="27"/>
      <c r="F54" s="27"/>
      <c r="G54" s="69" t="s">
        <v>104</v>
      </c>
      <c r="H54" s="27"/>
      <c r="I54" s="50">
        <f>I55</f>
        <v>1590000</v>
      </c>
      <c r="J54" s="50">
        <f>J55</f>
        <v>1590000</v>
      </c>
    </row>
    <row r="55" spans="1:10" ht="47.25" x14ac:dyDescent="0.25">
      <c r="A55" s="16" t="s">
        <v>23</v>
      </c>
      <c r="B55" s="17" t="s">
        <v>10</v>
      </c>
      <c r="C55" s="17" t="s">
        <v>14</v>
      </c>
      <c r="D55" s="38" t="s">
        <v>131</v>
      </c>
      <c r="E55" s="27" t="s">
        <v>24</v>
      </c>
      <c r="F55" s="27">
        <v>246</v>
      </c>
      <c r="G55" s="69" t="s">
        <v>104</v>
      </c>
      <c r="H55" s="27"/>
      <c r="I55" s="50">
        <v>1590000</v>
      </c>
      <c r="J55" s="50">
        <v>1590000</v>
      </c>
    </row>
    <row r="56" spans="1:10" ht="94.5" x14ac:dyDescent="0.25">
      <c r="A56" s="15" t="s">
        <v>60</v>
      </c>
      <c r="B56" s="13" t="s">
        <v>10</v>
      </c>
      <c r="C56" s="13" t="s">
        <v>14</v>
      </c>
      <c r="D56" s="13" t="s">
        <v>61</v>
      </c>
      <c r="E56" s="13"/>
      <c r="F56" s="13"/>
      <c r="G56" s="13"/>
      <c r="H56" s="37"/>
      <c r="I56" s="68">
        <f>I57+I64+I66+I68+I70</f>
        <v>7740000</v>
      </c>
      <c r="J56" s="68">
        <f>J57+J64+J66+J68+J70</f>
        <v>7337402</v>
      </c>
    </row>
    <row r="57" spans="1:10" ht="47.25" x14ac:dyDescent="0.25">
      <c r="A57" s="16" t="s">
        <v>62</v>
      </c>
      <c r="B57" s="17" t="s">
        <v>10</v>
      </c>
      <c r="C57" s="17" t="s">
        <v>14</v>
      </c>
      <c r="D57" s="17" t="s">
        <v>63</v>
      </c>
      <c r="E57" s="17"/>
      <c r="F57" s="17"/>
      <c r="G57" s="17"/>
      <c r="H57" s="38"/>
      <c r="I57" s="28">
        <f>I58</f>
        <v>6100000</v>
      </c>
      <c r="J57" s="28">
        <f>J58</f>
        <v>6081402</v>
      </c>
    </row>
    <row r="58" spans="1:10" ht="15.75" x14ac:dyDescent="0.25">
      <c r="A58" s="16" t="s">
        <v>64</v>
      </c>
      <c r="B58" s="17" t="s">
        <v>10</v>
      </c>
      <c r="C58" s="17" t="s">
        <v>14</v>
      </c>
      <c r="D58" s="17" t="s">
        <v>63</v>
      </c>
      <c r="E58" s="17" t="s">
        <v>65</v>
      </c>
      <c r="F58" s="17">
        <v>251</v>
      </c>
      <c r="G58" s="17"/>
      <c r="H58" s="38"/>
      <c r="I58" s="28">
        <f>I59+I60+I61+I62+I63</f>
        <v>6100000</v>
      </c>
      <c r="J58" s="28">
        <f>J59+J60+J61+J62+J63</f>
        <v>6081402</v>
      </c>
    </row>
    <row r="59" spans="1:10" ht="57.75" customHeight="1" x14ac:dyDescent="0.25">
      <c r="A59" s="16" t="s">
        <v>110</v>
      </c>
      <c r="B59" s="17" t="s">
        <v>10</v>
      </c>
      <c r="C59" s="17" t="s">
        <v>14</v>
      </c>
      <c r="D59" s="17" t="s">
        <v>63</v>
      </c>
      <c r="E59" s="17" t="s">
        <v>65</v>
      </c>
      <c r="F59" s="17">
        <v>251</v>
      </c>
      <c r="G59" s="17"/>
      <c r="H59" s="38" t="s">
        <v>113</v>
      </c>
      <c r="I59" s="28">
        <v>1000000</v>
      </c>
      <c r="J59" s="28">
        <v>981402</v>
      </c>
    </row>
    <row r="60" spans="1:10" ht="69" customHeight="1" x14ac:dyDescent="0.25">
      <c r="A60" s="16" t="s">
        <v>109</v>
      </c>
      <c r="B60" s="17" t="s">
        <v>10</v>
      </c>
      <c r="C60" s="17" t="s">
        <v>14</v>
      </c>
      <c r="D60" s="17" t="s">
        <v>63</v>
      </c>
      <c r="E60" s="17" t="s">
        <v>65</v>
      </c>
      <c r="F60" s="17">
        <v>251</v>
      </c>
      <c r="G60" s="17"/>
      <c r="H60" s="38" t="s">
        <v>114</v>
      </c>
      <c r="I60" s="28">
        <v>3500000</v>
      </c>
      <c r="J60" s="28">
        <v>3500000</v>
      </c>
    </row>
    <row r="61" spans="1:10" ht="57" customHeight="1" x14ac:dyDescent="0.25">
      <c r="A61" s="16" t="s">
        <v>111</v>
      </c>
      <c r="B61" s="17" t="s">
        <v>10</v>
      </c>
      <c r="C61" s="17" t="s">
        <v>14</v>
      </c>
      <c r="D61" s="17" t="s">
        <v>63</v>
      </c>
      <c r="E61" s="17" t="s">
        <v>65</v>
      </c>
      <c r="F61" s="17">
        <v>251</v>
      </c>
      <c r="G61" s="17"/>
      <c r="H61" s="38" t="s">
        <v>115</v>
      </c>
      <c r="I61" s="28">
        <v>800000</v>
      </c>
      <c r="J61" s="28">
        <v>800000</v>
      </c>
    </row>
    <row r="62" spans="1:10" ht="50.25" customHeight="1" x14ac:dyDescent="0.25">
      <c r="A62" s="16" t="s">
        <v>112</v>
      </c>
      <c r="B62" s="17" t="s">
        <v>10</v>
      </c>
      <c r="C62" s="17" t="s">
        <v>14</v>
      </c>
      <c r="D62" s="17" t="s">
        <v>63</v>
      </c>
      <c r="E62" s="17" t="s">
        <v>65</v>
      </c>
      <c r="F62" s="17">
        <v>251</v>
      </c>
      <c r="G62" s="17"/>
      <c r="H62" s="38" t="s">
        <v>116</v>
      </c>
      <c r="I62" s="28">
        <v>500000</v>
      </c>
      <c r="J62" s="28">
        <v>500000</v>
      </c>
    </row>
    <row r="63" spans="1:10" ht="59.25" customHeight="1" x14ac:dyDescent="0.25">
      <c r="A63" s="16" t="s">
        <v>117</v>
      </c>
      <c r="B63" s="17" t="s">
        <v>10</v>
      </c>
      <c r="C63" s="17" t="s">
        <v>14</v>
      </c>
      <c r="D63" s="17" t="s">
        <v>63</v>
      </c>
      <c r="E63" s="17" t="s">
        <v>65</v>
      </c>
      <c r="F63" s="17">
        <v>251</v>
      </c>
      <c r="G63" s="17"/>
      <c r="H63" s="38" t="s">
        <v>118</v>
      </c>
      <c r="I63" s="28">
        <v>300000</v>
      </c>
      <c r="J63" s="28">
        <v>300000</v>
      </c>
    </row>
    <row r="64" spans="1:10" ht="63" x14ac:dyDescent="0.25">
      <c r="A64" s="16" t="s">
        <v>66</v>
      </c>
      <c r="B64" s="17" t="s">
        <v>10</v>
      </c>
      <c r="C64" s="17" t="s">
        <v>14</v>
      </c>
      <c r="D64" s="17" t="s">
        <v>67</v>
      </c>
      <c r="E64" s="17"/>
      <c r="F64" s="17"/>
      <c r="G64" s="17"/>
      <c r="H64" s="38"/>
      <c r="I64" s="28">
        <f>I65</f>
        <v>300000</v>
      </c>
      <c r="J64" s="28">
        <v>0</v>
      </c>
    </row>
    <row r="65" spans="1:10" ht="37.5" customHeight="1" x14ac:dyDescent="0.25">
      <c r="A65" s="16" t="s">
        <v>33</v>
      </c>
      <c r="B65" s="17" t="s">
        <v>10</v>
      </c>
      <c r="C65" s="17" t="s">
        <v>14</v>
      </c>
      <c r="D65" s="17" t="s">
        <v>67</v>
      </c>
      <c r="E65" s="17" t="s">
        <v>34</v>
      </c>
      <c r="F65" s="17">
        <v>226</v>
      </c>
      <c r="G65" s="17"/>
      <c r="H65" s="38"/>
      <c r="I65" s="28">
        <v>300000</v>
      </c>
      <c r="J65" s="28">
        <v>0</v>
      </c>
    </row>
    <row r="66" spans="1:10" ht="31.5" x14ac:dyDescent="0.25">
      <c r="A66" s="16" t="s">
        <v>68</v>
      </c>
      <c r="B66" s="17" t="s">
        <v>10</v>
      </c>
      <c r="C66" s="17" t="s">
        <v>14</v>
      </c>
      <c r="D66" s="17" t="s">
        <v>69</v>
      </c>
      <c r="E66" s="17"/>
      <c r="F66" s="17"/>
      <c r="G66" s="17"/>
      <c r="H66" s="38"/>
      <c r="I66" s="28">
        <f>I67</f>
        <v>1000000</v>
      </c>
      <c r="J66" s="28">
        <f>J67</f>
        <v>1000000</v>
      </c>
    </row>
    <row r="67" spans="1:10" ht="47.25" x14ac:dyDescent="0.25">
      <c r="A67" s="16" t="s">
        <v>23</v>
      </c>
      <c r="B67" s="17" t="s">
        <v>10</v>
      </c>
      <c r="C67" s="17" t="s">
        <v>14</v>
      </c>
      <c r="D67" s="17" t="s">
        <v>69</v>
      </c>
      <c r="E67" s="17" t="s">
        <v>24</v>
      </c>
      <c r="F67" s="17">
        <v>246</v>
      </c>
      <c r="G67" s="17"/>
      <c r="H67" s="38"/>
      <c r="I67" s="28">
        <v>1000000</v>
      </c>
      <c r="J67" s="28">
        <v>1000000</v>
      </c>
    </row>
    <row r="68" spans="1:10" ht="47.25" x14ac:dyDescent="0.25">
      <c r="A68" s="16" t="s">
        <v>70</v>
      </c>
      <c r="B68" s="17" t="s">
        <v>10</v>
      </c>
      <c r="C68" s="17" t="s">
        <v>14</v>
      </c>
      <c r="D68" s="17" t="s">
        <v>71</v>
      </c>
      <c r="E68" s="17"/>
      <c r="F68" s="17"/>
      <c r="G68" s="17"/>
      <c r="H68" s="38"/>
      <c r="I68" s="28">
        <f>I69</f>
        <v>256000</v>
      </c>
      <c r="J68" s="28">
        <f>J69</f>
        <v>256000</v>
      </c>
    </row>
    <row r="69" spans="1:10" ht="47.25" x14ac:dyDescent="0.25">
      <c r="A69" s="16" t="s">
        <v>23</v>
      </c>
      <c r="B69" s="17" t="s">
        <v>10</v>
      </c>
      <c r="C69" s="17" t="s">
        <v>14</v>
      </c>
      <c r="D69" s="17" t="s">
        <v>71</v>
      </c>
      <c r="E69" s="17" t="s">
        <v>24</v>
      </c>
      <c r="F69" s="17">
        <v>246</v>
      </c>
      <c r="G69" s="17"/>
      <c r="H69" s="38"/>
      <c r="I69" s="50">
        <v>256000</v>
      </c>
      <c r="J69" s="50">
        <v>256000</v>
      </c>
    </row>
    <row r="70" spans="1:10" ht="47.25" x14ac:dyDescent="0.25">
      <c r="A70" s="16" t="s">
        <v>72</v>
      </c>
      <c r="B70" s="17" t="s">
        <v>10</v>
      </c>
      <c r="C70" s="17" t="s">
        <v>14</v>
      </c>
      <c r="D70" s="17" t="s">
        <v>73</v>
      </c>
      <c r="E70" s="17"/>
      <c r="F70" s="17"/>
      <c r="G70" s="17"/>
      <c r="H70" s="38"/>
      <c r="I70" s="28">
        <f>I71</f>
        <v>84000</v>
      </c>
      <c r="J70" s="28">
        <f>J71</f>
        <v>0</v>
      </c>
    </row>
    <row r="71" spans="1:10" ht="47.25" x14ac:dyDescent="0.25">
      <c r="A71" s="16" t="s">
        <v>23</v>
      </c>
      <c r="B71" s="17" t="s">
        <v>10</v>
      </c>
      <c r="C71" s="17" t="s">
        <v>14</v>
      </c>
      <c r="D71" s="17" t="s">
        <v>73</v>
      </c>
      <c r="E71" s="17" t="s">
        <v>24</v>
      </c>
      <c r="F71" s="17">
        <v>246</v>
      </c>
      <c r="G71" s="17"/>
      <c r="H71" s="38"/>
      <c r="I71" s="28">
        <v>84000</v>
      </c>
      <c r="J71" s="28">
        <v>0</v>
      </c>
    </row>
    <row r="72" spans="1:10" ht="78.75" x14ac:dyDescent="0.25">
      <c r="A72" s="15" t="s">
        <v>74</v>
      </c>
      <c r="B72" s="13" t="s">
        <v>10</v>
      </c>
      <c r="C72" s="13" t="s">
        <v>14</v>
      </c>
      <c r="D72" s="13" t="s">
        <v>75</v>
      </c>
      <c r="E72" s="13"/>
      <c r="F72" s="20"/>
      <c r="G72" s="13"/>
      <c r="H72" s="37"/>
      <c r="I72" s="41">
        <f>I73</f>
        <v>20305989.09</v>
      </c>
      <c r="J72" s="41">
        <f>J73</f>
        <v>13517674.220000001</v>
      </c>
    </row>
    <row r="73" spans="1:10" ht="15.75" x14ac:dyDescent="0.25">
      <c r="A73" s="16" t="s">
        <v>76</v>
      </c>
      <c r="B73" s="17" t="s">
        <v>10</v>
      </c>
      <c r="C73" s="17" t="s">
        <v>14</v>
      </c>
      <c r="D73" s="17" t="s">
        <v>77</v>
      </c>
      <c r="E73" s="17"/>
      <c r="F73" s="21"/>
      <c r="G73" s="17"/>
      <c r="H73" s="38"/>
      <c r="I73" s="28">
        <f>I74+I76+I77+I78+I75</f>
        <v>20305989.09</v>
      </c>
      <c r="J73" s="28">
        <f>J74+J76+J77+J78+J75</f>
        <v>13517674.220000001</v>
      </c>
    </row>
    <row r="74" spans="1:10" ht="31.5" x14ac:dyDescent="0.25">
      <c r="A74" s="16" t="s">
        <v>78</v>
      </c>
      <c r="B74" s="17" t="s">
        <v>10</v>
      </c>
      <c r="C74" s="17" t="s">
        <v>14</v>
      </c>
      <c r="D74" s="17" t="s">
        <v>77</v>
      </c>
      <c r="E74" s="17" t="s">
        <v>79</v>
      </c>
      <c r="F74" s="21">
        <v>211</v>
      </c>
      <c r="G74" s="17"/>
      <c r="H74" s="38"/>
      <c r="I74" s="50">
        <v>15209679.73</v>
      </c>
      <c r="J74" s="50">
        <v>10376999.91</v>
      </c>
    </row>
    <row r="75" spans="1:10" ht="37.5" customHeight="1" x14ac:dyDescent="0.25">
      <c r="A75" s="16" t="s">
        <v>107</v>
      </c>
      <c r="B75" s="17" t="s">
        <v>10</v>
      </c>
      <c r="C75" s="17" t="s">
        <v>14</v>
      </c>
      <c r="D75" s="17" t="s">
        <v>77</v>
      </c>
      <c r="E75" s="17" t="s">
        <v>79</v>
      </c>
      <c r="F75" s="21">
        <v>266</v>
      </c>
      <c r="G75" s="17"/>
      <c r="H75" s="38"/>
      <c r="I75" s="50">
        <v>95000</v>
      </c>
      <c r="J75" s="50">
        <v>52988.25</v>
      </c>
    </row>
    <row r="76" spans="1:10" ht="63" x14ac:dyDescent="0.25">
      <c r="A76" s="16" t="s">
        <v>80</v>
      </c>
      <c r="B76" s="17" t="s">
        <v>10</v>
      </c>
      <c r="C76" s="17" t="s">
        <v>14</v>
      </c>
      <c r="D76" s="17" t="s">
        <v>77</v>
      </c>
      <c r="E76" s="17" t="s">
        <v>81</v>
      </c>
      <c r="F76" s="19" t="s">
        <v>105</v>
      </c>
      <c r="G76" s="17"/>
      <c r="H76" s="38"/>
      <c r="I76" s="28">
        <v>214590</v>
      </c>
      <c r="J76" s="28">
        <v>70070</v>
      </c>
    </row>
    <row r="77" spans="1:10" ht="94.5" x14ac:dyDescent="0.25">
      <c r="A77" s="16" t="s">
        <v>82</v>
      </c>
      <c r="B77" s="17" t="s">
        <v>10</v>
      </c>
      <c r="C77" s="17" t="s">
        <v>14</v>
      </c>
      <c r="D77" s="17" t="s">
        <v>77</v>
      </c>
      <c r="E77" s="17" t="s">
        <v>83</v>
      </c>
      <c r="F77" s="21">
        <v>213</v>
      </c>
      <c r="G77" s="17"/>
      <c r="H77" s="38"/>
      <c r="I77" s="50">
        <v>4622013.2699999996</v>
      </c>
      <c r="J77" s="50">
        <v>2939102.68</v>
      </c>
    </row>
    <row r="78" spans="1:10" ht="38.25" x14ac:dyDescent="0.25">
      <c r="A78" s="16" t="s">
        <v>33</v>
      </c>
      <c r="B78" s="17" t="s">
        <v>10</v>
      </c>
      <c r="C78" s="17" t="s">
        <v>14</v>
      </c>
      <c r="D78" s="17" t="s">
        <v>77</v>
      </c>
      <c r="E78" s="17" t="s">
        <v>34</v>
      </c>
      <c r="F78" s="19" t="s">
        <v>106</v>
      </c>
      <c r="G78" s="17"/>
      <c r="H78" s="38"/>
      <c r="I78" s="28">
        <v>164706.09</v>
      </c>
      <c r="J78" s="28">
        <v>78513.38</v>
      </c>
    </row>
    <row r="79" spans="1:10" ht="31.5" x14ac:dyDescent="0.25">
      <c r="A79" s="15" t="s">
        <v>84</v>
      </c>
      <c r="B79" s="13" t="s">
        <v>10</v>
      </c>
      <c r="C79" s="13" t="s">
        <v>14</v>
      </c>
      <c r="D79" s="13" t="s">
        <v>85</v>
      </c>
      <c r="E79" s="13"/>
      <c r="F79" s="20"/>
      <c r="G79" s="13"/>
      <c r="H79" s="37"/>
      <c r="I79" s="41">
        <f>I80+I85</f>
        <v>4300000</v>
      </c>
      <c r="J79" s="41">
        <f>J80+J85</f>
        <v>2250800</v>
      </c>
    </row>
    <row r="80" spans="1:10" ht="26.25" customHeight="1" x14ac:dyDescent="0.25">
      <c r="A80" s="15" t="s">
        <v>86</v>
      </c>
      <c r="B80" s="13" t="s">
        <v>10</v>
      </c>
      <c r="C80" s="13" t="s">
        <v>14</v>
      </c>
      <c r="D80" s="13" t="s">
        <v>87</v>
      </c>
      <c r="E80" s="13"/>
      <c r="F80" s="20"/>
      <c r="G80" s="13"/>
      <c r="H80" s="37"/>
      <c r="I80" s="41">
        <f>I81+I83</f>
        <v>759600</v>
      </c>
      <c r="J80" s="41">
        <f>J81+J83</f>
        <v>759600</v>
      </c>
    </row>
    <row r="81" spans="1:10" ht="63" x14ac:dyDescent="0.25">
      <c r="A81" s="16" t="s">
        <v>88</v>
      </c>
      <c r="B81" s="17" t="s">
        <v>10</v>
      </c>
      <c r="C81" s="17" t="s">
        <v>14</v>
      </c>
      <c r="D81" s="17" t="s">
        <v>89</v>
      </c>
      <c r="E81" s="17"/>
      <c r="F81" s="21"/>
      <c r="G81" s="17"/>
      <c r="H81" s="38"/>
      <c r="I81" s="28">
        <f>I82</f>
        <v>268100</v>
      </c>
      <c r="J81" s="28">
        <f>J82</f>
        <v>268100</v>
      </c>
    </row>
    <row r="82" spans="1:10" ht="31.5" x14ac:dyDescent="0.25">
      <c r="A82" s="16" t="s">
        <v>27</v>
      </c>
      <c r="B82" s="17" t="s">
        <v>10</v>
      </c>
      <c r="C82" s="17" t="s">
        <v>14</v>
      </c>
      <c r="D82" s="17" t="s">
        <v>89</v>
      </c>
      <c r="E82" s="17" t="s">
        <v>28</v>
      </c>
      <c r="F82" s="17">
        <v>241</v>
      </c>
      <c r="G82" s="17"/>
      <c r="H82" s="38"/>
      <c r="I82" s="50">
        <v>268100</v>
      </c>
      <c r="J82" s="50">
        <v>268100</v>
      </c>
    </row>
    <row r="83" spans="1:10" ht="63" x14ac:dyDescent="0.25">
      <c r="A83" s="16" t="s">
        <v>108</v>
      </c>
      <c r="B83" s="17" t="s">
        <v>10</v>
      </c>
      <c r="C83" s="17" t="s">
        <v>14</v>
      </c>
      <c r="D83" s="17">
        <v>9900302560</v>
      </c>
      <c r="E83" s="17"/>
      <c r="F83" s="17"/>
      <c r="G83" s="17"/>
      <c r="H83" s="38"/>
      <c r="I83" s="28">
        <f>I84</f>
        <v>491500</v>
      </c>
      <c r="J83" s="28">
        <f>J84</f>
        <v>491500</v>
      </c>
    </row>
    <row r="84" spans="1:10" ht="31.5" x14ac:dyDescent="0.25">
      <c r="A84" s="16" t="s">
        <v>27</v>
      </c>
      <c r="B84" s="17" t="s">
        <v>10</v>
      </c>
      <c r="C84" s="17" t="s">
        <v>14</v>
      </c>
      <c r="D84" s="17">
        <v>9900302560</v>
      </c>
      <c r="E84" s="17" t="s">
        <v>28</v>
      </c>
      <c r="F84" s="17">
        <v>241</v>
      </c>
      <c r="G84" s="69"/>
      <c r="H84" s="38"/>
      <c r="I84" s="50">
        <v>491500</v>
      </c>
      <c r="J84" s="50">
        <v>491500</v>
      </c>
    </row>
    <row r="85" spans="1:10" s="35" customFormat="1" ht="25.5" customHeight="1" x14ac:dyDescent="0.2">
      <c r="A85" s="33" t="s">
        <v>121</v>
      </c>
      <c r="B85" s="34" t="s">
        <v>10</v>
      </c>
      <c r="C85" s="34" t="s">
        <v>14</v>
      </c>
      <c r="D85" s="34">
        <v>9900400000</v>
      </c>
      <c r="E85" s="34"/>
      <c r="F85" s="34"/>
      <c r="G85" s="69"/>
      <c r="H85" s="42"/>
      <c r="I85" s="32">
        <f>I86</f>
        <v>3540400</v>
      </c>
      <c r="J85" s="32">
        <f>J86</f>
        <v>1491200</v>
      </c>
    </row>
    <row r="86" spans="1:10" ht="37.5" customHeight="1" x14ac:dyDescent="0.25">
      <c r="A86" s="16" t="s">
        <v>120</v>
      </c>
      <c r="B86" s="17" t="s">
        <v>10</v>
      </c>
      <c r="C86" s="17" t="s">
        <v>14</v>
      </c>
      <c r="D86" s="17">
        <v>9900400310</v>
      </c>
      <c r="E86" s="17"/>
      <c r="F86" s="17"/>
      <c r="G86" s="69"/>
      <c r="H86" s="38"/>
      <c r="I86" s="28">
        <f>I87+I88+I89+I90+I91</f>
        <v>3540400</v>
      </c>
      <c r="J86" s="28">
        <f>J87+J88+J89+J90+J91</f>
        <v>1491200</v>
      </c>
    </row>
    <row r="87" spans="1:10" s="49" customFormat="1" ht="37.5" customHeight="1" x14ac:dyDescent="0.25">
      <c r="A87" s="51" t="s">
        <v>33</v>
      </c>
      <c r="B87" s="52" t="s">
        <v>10</v>
      </c>
      <c r="C87" s="52" t="s">
        <v>14</v>
      </c>
      <c r="D87" s="52">
        <v>9900400310</v>
      </c>
      <c r="E87" s="52">
        <v>244</v>
      </c>
      <c r="F87" s="53" t="s">
        <v>124</v>
      </c>
      <c r="G87" s="69" t="s">
        <v>140</v>
      </c>
      <c r="H87" s="54"/>
      <c r="I87" s="55">
        <v>500000</v>
      </c>
      <c r="J87" s="55">
        <v>0</v>
      </c>
    </row>
    <row r="88" spans="1:10" s="49" customFormat="1" ht="37.5" customHeight="1" x14ac:dyDescent="0.25">
      <c r="A88" s="51" t="s">
        <v>27</v>
      </c>
      <c r="B88" s="52" t="s">
        <v>10</v>
      </c>
      <c r="C88" s="52" t="s">
        <v>14</v>
      </c>
      <c r="D88" s="52">
        <v>9900400310</v>
      </c>
      <c r="E88" s="52">
        <v>612</v>
      </c>
      <c r="F88" s="52">
        <v>241</v>
      </c>
      <c r="G88" s="69" t="s">
        <v>140</v>
      </c>
      <c r="H88" s="54"/>
      <c r="I88" s="55">
        <v>500000</v>
      </c>
      <c r="J88" s="55">
        <v>500000</v>
      </c>
    </row>
    <row r="89" spans="1:10" s="49" customFormat="1" ht="37.5" customHeight="1" x14ac:dyDescent="0.25">
      <c r="A89" s="51" t="s">
        <v>33</v>
      </c>
      <c r="B89" s="52" t="s">
        <v>10</v>
      </c>
      <c r="C89" s="52" t="s">
        <v>14</v>
      </c>
      <c r="D89" s="52">
        <v>9900400310</v>
      </c>
      <c r="E89" s="52">
        <v>244</v>
      </c>
      <c r="F89" s="52">
        <v>241</v>
      </c>
      <c r="G89" s="69" t="s">
        <v>141</v>
      </c>
      <c r="H89" s="54"/>
      <c r="I89" s="55">
        <v>664000</v>
      </c>
      <c r="J89" s="55">
        <v>81200</v>
      </c>
    </row>
    <row r="90" spans="1:10" s="49" customFormat="1" ht="37.5" customHeight="1" x14ac:dyDescent="0.25">
      <c r="A90" s="51" t="s">
        <v>33</v>
      </c>
      <c r="B90" s="52" t="s">
        <v>10</v>
      </c>
      <c r="C90" s="52" t="s">
        <v>14</v>
      </c>
      <c r="D90" s="52">
        <v>9900400310</v>
      </c>
      <c r="E90" s="52">
        <v>244</v>
      </c>
      <c r="F90" s="52">
        <v>241</v>
      </c>
      <c r="G90" s="69" t="s">
        <v>142</v>
      </c>
      <c r="H90" s="54"/>
      <c r="I90" s="55">
        <v>966400</v>
      </c>
      <c r="J90" s="55">
        <v>0</v>
      </c>
    </row>
    <row r="91" spans="1:10" ht="64.5" customHeight="1" x14ac:dyDescent="0.25">
      <c r="A91" s="16" t="s">
        <v>23</v>
      </c>
      <c r="B91" s="17" t="s">
        <v>10</v>
      </c>
      <c r="C91" s="17" t="s">
        <v>14</v>
      </c>
      <c r="D91" s="17">
        <v>9900400310</v>
      </c>
      <c r="E91" s="17">
        <v>633</v>
      </c>
      <c r="F91" s="17">
        <v>246</v>
      </c>
      <c r="G91" s="69" t="s">
        <v>142</v>
      </c>
      <c r="H91" s="38"/>
      <c r="I91" s="28">
        <v>910000</v>
      </c>
      <c r="J91" s="28">
        <v>910000</v>
      </c>
    </row>
    <row r="92" spans="1:10" ht="15.75" x14ac:dyDescent="0.25">
      <c r="A92" s="15" t="s">
        <v>90</v>
      </c>
      <c r="B92" s="13" t="s">
        <v>10</v>
      </c>
      <c r="C92" s="13" t="s">
        <v>91</v>
      </c>
      <c r="D92" s="13"/>
      <c r="E92" s="13"/>
      <c r="F92" s="13"/>
      <c r="G92" s="13"/>
      <c r="H92" s="37"/>
      <c r="I92" s="41">
        <f>I93</f>
        <v>55022448.439999998</v>
      </c>
      <c r="J92" s="41">
        <f>J93</f>
        <v>33500058</v>
      </c>
    </row>
    <row r="93" spans="1:10" ht="31.5" x14ac:dyDescent="0.25">
      <c r="A93" s="15" t="s">
        <v>92</v>
      </c>
      <c r="B93" s="13" t="s">
        <v>10</v>
      </c>
      <c r="C93" s="13" t="s">
        <v>93</v>
      </c>
      <c r="D93" s="13"/>
      <c r="E93" s="13"/>
      <c r="F93" s="13"/>
      <c r="G93" s="13"/>
      <c r="H93" s="37"/>
      <c r="I93" s="41">
        <f>I94+I104</f>
        <v>55022448.439999998</v>
      </c>
      <c r="J93" s="41">
        <f>J94+J104</f>
        <v>33500058</v>
      </c>
    </row>
    <row r="94" spans="1:10" ht="78.75" x14ac:dyDescent="0.25">
      <c r="A94" s="15" t="s">
        <v>53</v>
      </c>
      <c r="B94" s="13" t="s">
        <v>10</v>
      </c>
      <c r="C94" s="13" t="s">
        <v>93</v>
      </c>
      <c r="D94" s="13" t="s">
        <v>54</v>
      </c>
      <c r="E94" s="13"/>
      <c r="F94" s="13"/>
      <c r="G94" s="13"/>
      <c r="H94" s="37"/>
      <c r="I94" s="41">
        <f>I95</f>
        <v>51022448.439999998</v>
      </c>
      <c r="J94" s="41">
        <f>J95</f>
        <v>33500058</v>
      </c>
    </row>
    <row r="95" spans="1:10" ht="31.5" x14ac:dyDescent="0.25">
      <c r="A95" s="15" t="s">
        <v>17</v>
      </c>
      <c r="B95" s="13" t="s">
        <v>10</v>
      </c>
      <c r="C95" s="13" t="s">
        <v>93</v>
      </c>
      <c r="D95" s="13" t="s">
        <v>55</v>
      </c>
      <c r="E95" s="13"/>
      <c r="F95" s="13"/>
      <c r="G95" s="13"/>
      <c r="H95" s="37"/>
      <c r="I95" s="41">
        <f>I96+I99</f>
        <v>51022448.439999998</v>
      </c>
      <c r="J95" s="41">
        <f>J96+J99</f>
        <v>33500058</v>
      </c>
    </row>
    <row r="96" spans="1:10" ht="94.5" x14ac:dyDescent="0.25">
      <c r="A96" s="15" t="s">
        <v>60</v>
      </c>
      <c r="B96" s="13" t="s">
        <v>10</v>
      </c>
      <c r="C96" s="13" t="s">
        <v>93</v>
      </c>
      <c r="D96" s="13" t="s">
        <v>61</v>
      </c>
      <c r="E96" s="13"/>
      <c r="F96" s="13"/>
      <c r="G96" s="13"/>
      <c r="H96" s="37"/>
      <c r="I96" s="41">
        <f>I97</f>
        <v>41360476.439999998</v>
      </c>
      <c r="J96" s="41">
        <f>J97</f>
        <v>26254500</v>
      </c>
    </row>
    <row r="97" spans="1:10" ht="63" x14ac:dyDescent="0.25">
      <c r="A97" s="16" t="s">
        <v>94</v>
      </c>
      <c r="B97" s="17" t="s">
        <v>10</v>
      </c>
      <c r="C97" s="17" t="s">
        <v>93</v>
      </c>
      <c r="D97" s="17" t="s">
        <v>95</v>
      </c>
      <c r="E97" s="17"/>
      <c r="F97" s="17"/>
      <c r="G97" s="17"/>
      <c r="H97" s="38"/>
      <c r="I97" s="28">
        <f>I98</f>
        <v>41360476.439999998</v>
      </c>
      <c r="J97" s="28">
        <f>J98</f>
        <v>26254500</v>
      </c>
    </row>
    <row r="98" spans="1:10" ht="94.5" x14ac:dyDescent="0.25">
      <c r="A98" s="16" t="s">
        <v>96</v>
      </c>
      <c r="B98" s="17" t="s">
        <v>10</v>
      </c>
      <c r="C98" s="17" t="s">
        <v>93</v>
      </c>
      <c r="D98" s="17" t="s">
        <v>95</v>
      </c>
      <c r="E98" s="17" t="s">
        <v>97</v>
      </c>
      <c r="F98" s="17">
        <v>241</v>
      </c>
      <c r="G98" s="17"/>
      <c r="H98" s="38"/>
      <c r="I98" s="50">
        <v>41360476.439999998</v>
      </c>
      <c r="J98" s="50">
        <v>26254500</v>
      </c>
    </row>
    <row r="99" spans="1:10" ht="78.75" x14ac:dyDescent="0.25">
      <c r="A99" s="15" t="s">
        <v>74</v>
      </c>
      <c r="B99" s="13" t="s">
        <v>10</v>
      </c>
      <c r="C99" s="13" t="s">
        <v>93</v>
      </c>
      <c r="D99" s="13" t="s">
        <v>75</v>
      </c>
      <c r="E99" s="13"/>
      <c r="F99" s="17"/>
      <c r="G99" s="13"/>
      <c r="H99" s="37"/>
      <c r="I99" s="41">
        <f>I100+I102</f>
        <v>9661972</v>
      </c>
      <c r="J99" s="41">
        <f>J100+J102</f>
        <v>7245558</v>
      </c>
    </row>
    <row r="100" spans="1:10" ht="15.75" x14ac:dyDescent="0.25">
      <c r="A100" s="16" t="s">
        <v>98</v>
      </c>
      <c r="B100" s="17" t="s">
        <v>10</v>
      </c>
      <c r="C100" s="17" t="s">
        <v>93</v>
      </c>
      <c r="D100" s="17" t="s">
        <v>99</v>
      </c>
      <c r="E100" s="17"/>
      <c r="F100" s="17"/>
      <c r="G100" s="17"/>
      <c r="H100" s="38"/>
      <c r="I100" s="28">
        <f>I101</f>
        <v>9193552</v>
      </c>
      <c r="J100" s="28">
        <f>J101</f>
        <v>6894717</v>
      </c>
    </row>
    <row r="101" spans="1:10" ht="31.5" x14ac:dyDescent="0.25">
      <c r="A101" s="16" t="s">
        <v>27</v>
      </c>
      <c r="B101" s="17" t="s">
        <v>10</v>
      </c>
      <c r="C101" s="17" t="s">
        <v>93</v>
      </c>
      <c r="D101" s="17" t="s">
        <v>99</v>
      </c>
      <c r="E101" s="17" t="s">
        <v>28</v>
      </c>
      <c r="F101" s="17">
        <v>241</v>
      </c>
      <c r="G101" s="17"/>
      <c r="H101" s="38"/>
      <c r="I101" s="28">
        <v>9193552</v>
      </c>
      <c r="J101" s="50">
        <v>6894717</v>
      </c>
    </row>
    <row r="102" spans="1:10" ht="23.25" customHeight="1" x14ac:dyDescent="0.25">
      <c r="A102" s="23" t="s">
        <v>100</v>
      </c>
      <c r="B102" s="24" t="s">
        <v>10</v>
      </c>
      <c r="C102" s="24" t="s">
        <v>93</v>
      </c>
      <c r="D102" s="24" t="s">
        <v>101</v>
      </c>
      <c r="E102" s="24"/>
      <c r="F102" s="24"/>
      <c r="G102" s="24"/>
      <c r="H102" s="43"/>
      <c r="I102" s="28">
        <f>I103</f>
        <v>468420</v>
      </c>
      <c r="J102" s="50">
        <f>J103</f>
        <v>350841</v>
      </c>
    </row>
    <row r="103" spans="1:10" ht="44.25" customHeight="1" x14ac:dyDescent="0.25">
      <c r="A103" s="26" t="s">
        <v>27</v>
      </c>
      <c r="B103" s="27" t="s">
        <v>10</v>
      </c>
      <c r="C103" s="27" t="s">
        <v>93</v>
      </c>
      <c r="D103" s="27" t="s">
        <v>101</v>
      </c>
      <c r="E103" s="27" t="s">
        <v>28</v>
      </c>
      <c r="F103" s="27">
        <v>241</v>
      </c>
      <c r="G103" s="27"/>
      <c r="H103" s="44"/>
      <c r="I103" s="28">
        <v>468420</v>
      </c>
      <c r="J103" s="50">
        <v>350841</v>
      </c>
    </row>
    <row r="104" spans="1:10" ht="78" customHeight="1" x14ac:dyDescent="0.25">
      <c r="A104" s="15" t="s">
        <v>139</v>
      </c>
      <c r="B104" s="30" t="s">
        <v>10</v>
      </c>
      <c r="C104" s="30" t="s">
        <v>93</v>
      </c>
      <c r="D104" s="27" t="s">
        <v>138</v>
      </c>
      <c r="E104" s="30"/>
      <c r="F104" s="30"/>
      <c r="G104" s="31"/>
      <c r="H104" s="45"/>
      <c r="I104" s="32">
        <f>I105</f>
        <v>4000000</v>
      </c>
      <c r="J104" s="32">
        <f>J105</f>
        <v>0</v>
      </c>
    </row>
    <row r="105" spans="1:10" ht="159.75" customHeight="1" x14ac:dyDescent="0.25">
      <c r="A105" s="26" t="s">
        <v>119</v>
      </c>
      <c r="B105" s="27" t="s">
        <v>10</v>
      </c>
      <c r="C105" s="27" t="s">
        <v>93</v>
      </c>
      <c r="D105" s="27" t="s">
        <v>138</v>
      </c>
      <c r="E105" s="27"/>
      <c r="F105" s="27"/>
      <c r="G105" s="29"/>
      <c r="H105" s="46"/>
      <c r="I105" s="28">
        <f>I106</f>
        <v>4000000</v>
      </c>
      <c r="J105" s="28">
        <f>J106</f>
        <v>0</v>
      </c>
    </row>
    <row r="106" spans="1:10" ht="37.5" customHeight="1" x14ac:dyDescent="0.25">
      <c r="A106" s="26" t="s">
        <v>27</v>
      </c>
      <c r="B106" s="27" t="s">
        <v>10</v>
      </c>
      <c r="C106" s="27" t="s">
        <v>93</v>
      </c>
      <c r="D106" s="27" t="s">
        <v>138</v>
      </c>
      <c r="E106" s="27" t="s">
        <v>28</v>
      </c>
      <c r="F106" s="27">
        <v>241</v>
      </c>
      <c r="G106" s="29"/>
      <c r="H106" s="29"/>
      <c r="I106" s="28">
        <v>4000000</v>
      </c>
      <c r="J106" s="28"/>
    </row>
  </sheetData>
  <autoFilter ref="A7:L106">
    <filterColumn colId="8">
      <filters>
        <filter val="1 000 000,00"/>
        <filter val="1 164 000,00"/>
        <filter val="1 525 000,00"/>
        <filter val="1 964 000,00"/>
        <filter val="12 657 840,91"/>
        <filter val="138 600,00"/>
        <filter val="140 000,00"/>
        <filter val="15 209 679,73"/>
        <filter val="164 706,09"/>
        <filter val="2 723 600,00"/>
        <filter val="20 305 989,09"/>
        <filter val="214 590,00"/>
        <filter val="256 000,00"/>
        <filter val="268 100,00"/>
        <filter val="3 174 720,00"/>
        <filter val="3 500 000,00"/>
        <filter val="300 000,00"/>
        <filter val="37 716 796,92"/>
        <filter val="4 000 000,00"/>
        <filter val="4 190 000,00"/>
        <filter val="4 622 013,27"/>
        <filter val="40 703 830,00"/>
        <filter val="46 602 150,00"/>
        <filter val="468 420,00"/>
        <filter val="47 378 768,92"/>
        <filter val="491 500,00"/>
        <filter val="500 000,00"/>
        <filter val="51 378 768,92"/>
        <filter val="550 000,00"/>
        <filter val="6 100 000,00"/>
        <filter val="600 000,00"/>
        <filter val="630 000,00"/>
        <filter val="7 740 000,00"/>
        <filter val="7 917 840,91"/>
        <filter val="759 600,00"/>
        <filter val="771 120,00"/>
        <filter val="800 000,00"/>
        <filter val="84 000,00"/>
        <filter val="895 000,00"/>
        <filter val="9 193 552,00"/>
        <filter val="9 661 972,00"/>
        <filter val="95 000,00"/>
        <filter val="97 980 918,92"/>
      </filters>
    </filterColumn>
  </autoFilter>
  <mergeCells count="6">
    <mergeCell ref="J6:J7"/>
    <mergeCell ref="A2:J2"/>
    <mergeCell ref="A3:E3"/>
    <mergeCell ref="A6:A7"/>
    <mergeCell ref="B6:H6"/>
    <mergeCell ref="I6:I7"/>
  </mergeCells>
  <pageMargins left="0.59055118110236227" right="0" top="0.59055118110236227" bottom="0.19685039370078741" header="0.39370078740157483" footer="0.51181102362204722"/>
  <pageSetup paperSize="9" scale="8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7700248_UVED_MBT&lt;/Code&gt;&#10;  &lt;OriginalCode&gt;DOCUMENTS_7700248&lt;/OriginalCode&gt;&#10;  &lt;ObjectCode&gt;PRINT_7700248_UVED_MBT&lt;/ObjectCode&gt;&#10;  &lt;DocLink&gt;96437245&lt;/DocLink&gt;&#10;  &lt;DocName&gt;Сводная бюджетная роспись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bcorr" Type="System.Int32" Value="1682410"/>
    <Parameter Name="cbcr_Документ!corr" Type="System.Int32" Value="1660492"/>
    <Parameter Name="cbcr_Документ!link1" Type="System.Int32" Value="96437245"/>
    <Parameter Name="cbcr_Документ!number" Type="System.String" Value="852/1"/>
  </Parameters>
</MailMerge>
</file>

<file path=customXml/itemProps1.xml><?xml version="1.0" encoding="utf-8"?>
<ds:datastoreItem xmlns:ds="http://schemas.openxmlformats.org/officeDocument/2006/customXml" ds:itemID="{84A4ED2E-FE93-4D2B-A4CC-1C3F928D7D2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9 мес 2025</vt:lpstr>
      <vt:lpstr>'Анализ 9 мес 2025'!Заголовки_для_печати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Замараева Елена Геннадьевна</dc:creator>
  <cp:lastModifiedBy>Замараева Елена Геннадьевна</cp:lastModifiedBy>
  <cp:lastPrinted>2025-03-28T10:56:49Z</cp:lastPrinted>
  <dcterms:created xsi:type="dcterms:W3CDTF">2025-03-21T10:58:03Z</dcterms:created>
  <dcterms:modified xsi:type="dcterms:W3CDTF">2025-10-27T06:50:14Z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Сводная бюджетная роспись</vt:lpwstr>
  </property>
  <property fmtid="{D5CDD505-2E9C-101B-9397-08002B2CF9AE}" pid="3" name="Название отчета">
    <vt:lpwstr>Сводная бюджетная роспись(2).xlsx</vt:lpwstr>
  </property>
  <property fmtid="{D5CDD505-2E9C-101B-9397-08002B2CF9AE}" pid="4" name="Версия клиента">
    <vt:lpwstr>24.1.246.1128 (.NET 4.7.2)</vt:lpwstr>
  </property>
  <property fmtid="{D5CDD505-2E9C-101B-9397-08002B2CF9AE}" pid="5" name="Версия базы">
    <vt:lpwstr>24.1.1241.1561658298</vt:lpwstr>
  </property>
  <property fmtid="{D5CDD505-2E9C-101B-9397-08002B2CF9AE}" pid="6" name="Тип сервера">
    <vt:lpwstr>MSSQL</vt:lpwstr>
  </property>
  <property fmtid="{D5CDD505-2E9C-101B-9397-08002B2CF9AE}" pid="7" name="Сервер">
    <vt:lpwstr>ric-bud-bs-sql.udmr.gosdom.</vt:lpwstr>
  </property>
  <property fmtid="{D5CDD505-2E9C-101B-9397-08002B2CF9AE}" pid="8" name="База">
    <vt:lpwstr>ufk2025</vt:lpwstr>
  </property>
  <property fmtid="{D5CDD505-2E9C-101B-9397-08002B2CF9AE}" pid="9" name="Пользователь">
    <vt:lpwstr>zamaraeva_eg</vt:lpwstr>
  </property>
  <property fmtid="{D5CDD505-2E9C-101B-9397-08002B2CF9AE}" pid="10" name="Шаблон">
    <vt:lpwstr>SvBR_udm_.xlt</vt:lpwstr>
  </property>
  <property fmtid="{D5CDD505-2E9C-101B-9397-08002B2CF9AE}" pid="11" name="Локальная база">
    <vt:lpwstr>используется</vt:lpwstr>
  </property>
</Properties>
</file>