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15015" windowHeight="9855"/>
  </bookViews>
  <sheets>
    <sheet name="Документ (2)" sheetId="3" r:id="rId1"/>
    <sheet name="Лист1" sheetId="4" r:id="rId2"/>
  </sheets>
  <definedNames>
    <definedName name="_xlnm._FilterDatabase" localSheetId="0" hidden="1">'Документ (2)'!$A$5:$K$78</definedName>
  </definedNames>
  <calcPr calcId="145621"/>
</workbook>
</file>

<file path=xl/calcChain.xml><?xml version="1.0" encoding="utf-8"?>
<calcChain xmlns="http://schemas.openxmlformats.org/spreadsheetml/2006/main">
  <c r="J8" i="3" l="1"/>
  <c r="J56" i="3"/>
  <c r="J55" i="3" s="1"/>
  <c r="I56" i="3"/>
  <c r="I55" i="3" s="1"/>
  <c r="J59" i="3"/>
  <c r="I59" i="3"/>
  <c r="I54" i="3" l="1"/>
  <c r="J54" i="3"/>
  <c r="J77" i="3"/>
  <c r="I77" i="3"/>
  <c r="J75" i="3"/>
  <c r="J74" i="3" s="1"/>
  <c r="J71" i="3"/>
  <c r="J69" i="3"/>
  <c r="J67" i="3"/>
  <c r="J52" i="3"/>
  <c r="J50" i="3"/>
  <c r="J48" i="3"/>
  <c r="J46" i="3"/>
  <c r="J39" i="3"/>
  <c r="J32" i="3"/>
  <c r="J31" i="3" s="1"/>
  <c r="J30" i="3" s="1"/>
  <c r="J14" i="3"/>
  <c r="J12" i="3"/>
  <c r="I12" i="3"/>
  <c r="I14" i="3"/>
  <c r="J27" i="3"/>
  <c r="I27" i="3"/>
  <c r="I25" i="3"/>
  <c r="J23" i="3"/>
  <c r="J21" i="3"/>
  <c r="I23" i="3"/>
  <c r="I21" i="3"/>
  <c r="J18" i="3"/>
  <c r="I18" i="3"/>
  <c r="I75" i="3"/>
  <c r="I71" i="3"/>
  <c r="I69" i="3"/>
  <c r="I67" i="3"/>
  <c r="I52" i="3"/>
  <c r="I50" i="3"/>
  <c r="I48" i="3"/>
  <c r="I46" i="3"/>
  <c r="I39" i="3"/>
  <c r="I32" i="3"/>
  <c r="I31" i="3" s="1"/>
  <c r="I30" i="3" s="1"/>
  <c r="I17" i="3" l="1"/>
  <c r="J11" i="3"/>
  <c r="J10" i="3" s="1"/>
  <c r="I16" i="3"/>
  <c r="I74" i="3"/>
  <c r="I73" i="3"/>
  <c r="J17" i="3"/>
  <c r="J16" i="3" s="1"/>
  <c r="J9" i="3" s="1"/>
  <c r="J66" i="3"/>
  <c r="J65" i="3" s="1"/>
  <c r="J64" i="3" s="1"/>
  <c r="J38" i="3"/>
  <c r="J37" i="3" s="1"/>
  <c r="J29" i="3" s="1"/>
  <c r="I11" i="3"/>
  <c r="I10" i="3" s="1"/>
  <c r="I66" i="3"/>
  <c r="I65" i="3" s="1"/>
  <c r="I64" i="3" s="1"/>
  <c r="I38" i="3"/>
  <c r="I37" i="3" s="1"/>
  <c r="I29" i="3" s="1"/>
  <c r="J63" i="3" l="1"/>
  <c r="J62" i="3" s="1"/>
  <c r="I9" i="3"/>
  <c r="I8" i="3" s="1"/>
  <c r="I7" i="3" s="1"/>
  <c r="I63" i="3"/>
  <c r="I62" i="3" s="1"/>
  <c r="J7" i="3"/>
  <c r="J6" i="3" l="1"/>
  <c r="I6" i="3"/>
</calcChain>
</file>

<file path=xl/sharedStrings.xml><?xml version="1.0" encoding="utf-8"?>
<sst xmlns="http://schemas.openxmlformats.org/spreadsheetml/2006/main" count="333" uniqueCount="121">
  <si>
    <t>Министерство национальной политики Удмуртской Республики</t>
  </si>
  <si>
    <t>Единица измерения: руб.</t>
  </si>
  <si>
    <t>Наименование показателя</t>
  </si>
  <si>
    <t>Код по бюджетной классификации</t>
  </si>
  <si>
    <t>главного распорядителя</t>
  </si>
  <si>
    <t>раздела/ подраздела</t>
  </si>
  <si>
    <t>целевой статьи</t>
  </si>
  <si>
    <t>вида расходов</t>
  </si>
  <si>
    <t>дополнительной классификации</t>
  </si>
  <si>
    <t>региональной классификации</t>
  </si>
  <si>
    <t>объекта АИП</t>
  </si>
  <si>
    <t>852</t>
  </si>
  <si>
    <t>ОБЩЕГОСУДАРСТВЕННЫЕ ВОПРОСЫ</t>
  </si>
  <si>
    <t>0100</t>
  </si>
  <si>
    <t>Другие общегосударственные вопросы</t>
  </si>
  <si>
    <t>0113</t>
  </si>
  <si>
    <t>Государственная программа Удмуртской Республики "Сохранение, изучение и развитие государственных языков Удмуртской Республики и иных языков народов Удмуртской Республики"</t>
  </si>
  <si>
    <t>0500000000</t>
  </si>
  <si>
    <t>Комплексы процессных мероприятий</t>
  </si>
  <si>
    <t>0510000000</t>
  </si>
  <si>
    <t>Комплекс процессных мероприятий "Формирование условий для всестороннего развития государственных языков Удмуртской Республики и иных языков народов Удмуртской Республики"</t>
  </si>
  <si>
    <t>0510100000</t>
  </si>
  <si>
    <t>Наполнение контентом и техническая поддержка молодежных интернет-каналов на удмуртском языке</t>
  </si>
  <si>
    <t>0510105600</t>
  </si>
  <si>
    <t>Субсидии бюджетным учреждениям на иные цели</t>
  </si>
  <si>
    <t>612</t>
  </si>
  <si>
    <t>Организация и обеспечение деятельности Республиканской термино-орфографической комиссии по удмуртскому языку</t>
  </si>
  <si>
    <t>0510105630</t>
  </si>
  <si>
    <t>Прочая закупка товаров, работ и услуг</t>
  </si>
  <si>
    <t>244</t>
  </si>
  <si>
    <t>Региональные проекты для реализации федеральных проектов, не входящих в национальные проекты</t>
  </si>
  <si>
    <t>0530000000</t>
  </si>
  <si>
    <t>Региональный проект "Поддержка этноязыковых инициатив"</t>
  </si>
  <si>
    <t>0530100000</t>
  </si>
  <si>
    <t>Подготовка кадров, специализирующихся на внедрении IT-технологий в сферу филологии</t>
  </si>
  <si>
    <t>0530105520</t>
  </si>
  <si>
    <t>Гранты в форме субсидии бюджетным учреждениям</t>
  </si>
  <si>
    <t>613</t>
  </si>
  <si>
    <t>0530106040</t>
  </si>
  <si>
    <t>Поддержка этнокультурных, воскресных школ, курсов (в том числе онлайн-курсов) по изучению языков народов России для всех желающих</t>
  </si>
  <si>
    <t>0530106070</t>
  </si>
  <si>
    <t>Субсидии (гранты в форме субсидий), подлежащие казначейскому сопровождению</t>
  </si>
  <si>
    <t>632</t>
  </si>
  <si>
    <t>Расходы на поддержку молодёжных инициатив, направленных на сохранение, изучение и развитие государственных языков Удмуртской Республики и иных языков народов Удмуртской Республики</t>
  </si>
  <si>
    <t>0530106110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</si>
  <si>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</si>
  <si>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</si>
  <si>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Поддержка проектов СОНКО и физических лиц в сфере сохранения, изучения и развития государственных языков и иных языков народов Удмуртской Республики</t>
  </si>
  <si>
    <t>0530106180</t>
  </si>
  <si>
    <t>Субсидия Межрегиональной общественной организации Всеудмуртская ассоциация "Удмурт Кенеш" в целях финансового обеспечения затрат при осуществлении ею уставной деятельности</t>
  </si>
  <si>
    <t>0530108260</t>
  </si>
  <si>
    <t>Субсидии (гранты в форме субсидий), не подлежащие казначейскому сопровождению</t>
  </si>
  <si>
    <t>633</t>
  </si>
  <si>
    <t>Государственная программа Удмуртской Республики "Этносоциальное развитие и гармонизация межэтнических отношений"</t>
  </si>
  <si>
    <t>1000000000</t>
  </si>
  <si>
    <t>1010000000</t>
  </si>
  <si>
    <t>Комплекс процессных мероприятий "Обеспечение деятельности и условий для реализации государственной программы"</t>
  </si>
  <si>
    <t>1010300000</t>
  </si>
  <si>
    <t>Центральный аппарат</t>
  </si>
  <si>
    <t>1010300030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</si>
  <si>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</si>
  <si>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</si>
  <si>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</si>
  <si>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</si>
  <si>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</si>
  <si>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</si>
  <si>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1030000000</t>
  </si>
  <si>
    <t>Региональный проект "Обеспечение условий для гармонизации межэтнических отношений, профилактика экстремизма и терроризма"</t>
  </si>
  <si>
    <t>1030200000</t>
  </si>
  <si>
    <t>На проведение государственных, республиканских и национальных праздников</t>
  </si>
  <si>
    <t>1030200450</t>
  </si>
  <si>
    <t>Иные межбюджетные трансферты</t>
  </si>
  <si>
    <t>540</t>
  </si>
  <si>
    <t>Обеспечение межнационального мира и согласия, гармонизации межнациональных (межэтнических) отношений</t>
  </si>
  <si>
    <t>1030205330</t>
  </si>
  <si>
    <t>Реализация проектов национально-культурной направленности</t>
  </si>
  <si>
    <t>1030208230</t>
  </si>
  <si>
    <t>Проведение отдельных мероприятий национально-культурной направленности</t>
  </si>
  <si>
    <t>1030208240</t>
  </si>
  <si>
    <t>Участие в межрегиональных мероприятиях национально-культурной направленности</t>
  </si>
  <si>
    <t>1030208250</t>
  </si>
  <si>
    <t>КУЛЬТУРА, КИНЕМАТОГРАФИЯ</t>
  </si>
  <si>
    <t>0800</t>
  </si>
  <si>
    <t>Другие вопросы в области культуры, кинематографии</t>
  </si>
  <si>
    <t>0804</t>
  </si>
  <si>
    <t>Уплата налога на имущество</t>
  </si>
  <si>
    <t>1010300620</t>
  </si>
  <si>
    <t>Уплата земельного налога</t>
  </si>
  <si>
    <t>1010300640</t>
  </si>
  <si>
    <t>Оказание государственными учреждениями государственных услуг, выполнение государственных работ, финансовое обеспечение деятельности государственных учреждений</t>
  </si>
  <si>
    <t>1010306770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</si>
  <si>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</si>
  <si>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</si>
  <si>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Непрограммные направления деятельности</t>
  </si>
  <si>
    <t>9900000000</t>
  </si>
  <si>
    <t>Обеспечение деятельности государственных учреждений Удмуртской Республики, не включённых в государственные программы Удмуртской Республики</t>
  </si>
  <si>
    <t>9900800000</t>
  </si>
  <si>
    <t>Субсидии государственным учреждениям на укрепление материально-технической базы</t>
  </si>
  <si>
    <t>9900800680</t>
  </si>
  <si>
    <t/>
  </si>
  <si>
    <t>Муниципальный округ Малопургинский район Удмуртской Республики</t>
  </si>
  <si>
    <t>Муниципальный округ Глазовский район Удмуртской Республики</t>
  </si>
  <si>
    <t>Муниципальный округ Каракулинский район Удмуртской Республики</t>
  </si>
  <si>
    <t>Муниципальный округ Ярский район Удмуртской Республики</t>
  </si>
  <si>
    <t>Городской округ город Воткинск Удмуртской Республики</t>
  </si>
  <si>
    <t>МБО 16</t>
  </si>
  <si>
    <t>МБО 05</t>
  </si>
  <si>
    <t>МБО 28</t>
  </si>
  <si>
    <t>МБО 11</t>
  </si>
  <si>
    <t>МБО 25</t>
  </si>
  <si>
    <t>35S0300830</t>
  </si>
  <si>
    <t xml:space="preserve">Мероприятия по проведению капитального ремонта объектов государственной (муниципальной) собственности, включённых в Перечень объектов капитального ремонта, финансируемых за счёт средств бюджета Удмуртской Республики, утверждённый Правительством Удмуртской Республики  Бюджет Удмуртской Республики </t>
  </si>
  <si>
    <t xml:space="preserve"> Анализ использования бюджета Министерства национальной политики Удмуртской Республики                                                        за 6 месяцев 2026 года
</t>
  </si>
  <si>
    <t xml:space="preserve">Уточненная бюджетная роспись на 30.06.2026г </t>
  </si>
  <si>
    <t>Использовано на 30.06.2026г</t>
  </si>
  <si>
    <t>Резервные фонды</t>
  </si>
  <si>
    <t>&amp;nbsp;</t>
  </si>
  <si>
    <t>Резервный фонд Правительства Удмуртской Республики</t>
  </si>
  <si>
    <t>Бюджет Удмуртской Республики</t>
  </si>
  <si>
    <t>Прочие обязательства государства</t>
  </si>
  <si>
    <t>Расходы на мероприятия по проведению Года единства народов России в Удмуртской Республике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</si>
</sst>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0">
    <font>
      <sz val="11"/>
      <name val="DejaVu Sans"/>
      <family val="2"/>
      <scheme val="minor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sz val="8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b/>
      <sz val="8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  <family val="2"/>
      <charset val="204"/>
    </font>
    <font>
      <sz val="11"/>
      <color rgb="FF000000"/>
      <name val="DejaVu Sans"/>
    </font>
    <font>
      <sz val="11"/>
      <name val="DejaVu Sans"/>
      <family val="2"/>
      <scheme val="minor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7">
    <xf numFmtId="0" fontId="0" fillId="0" borderId="0"/>
    <xf numFmtId="0" fontId="1" fillId="0" borderId="1"/>
    <xf numFmtId="0" fontId="2" fillId="0" borderId="1"/>
    <xf numFmtId="0" fontId="3" fillId="0" borderId="1"/>
    <xf numFmtId="1" fontId="1" fillId="0" borderId="1">
      <alignment horizontal="right"/>
    </xf>
    <xf numFmtId="1" fontId="4" fillId="0" borderId="1">
      <alignment horizontal="right"/>
    </xf>
    <xf numFmtId="0" fontId="4" fillId="0" borderId="1">
      <alignment horizontal="center"/>
    </xf>
    <xf numFmtId="0" fontId="5" fillId="0" borderId="2">
      <alignment horizontal="center" wrapText="1"/>
    </xf>
    <xf numFmtId="0" fontId="3" fillId="0" borderId="3">
      <alignment horizontal="center"/>
    </xf>
    <xf numFmtId="0" fontId="3" fillId="0" borderId="1">
      <alignment horizontal="right"/>
    </xf>
    <xf numFmtId="49" fontId="3" fillId="0" borderId="1">
      <alignment horizontal="center"/>
    </xf>
    <xf numFmtId="0" fontId="3" fillId="0" borderId="1">
      <alignment vertical="top" wrapText="1"/>
    </xf>
    <xf numFmtId="0" fontId="3" fillId="0" borderId="4"/>
    <xf numFmtId="0" fontId="1" fillId="0" borderId="4"/>
    <xf numFmtId="0" fontId="6" fillId="0" borderId="5">
      <alignment horizontal="center" vertical="center" wrapText="1"/>
    </xf>
    <xf numFmtId="0" fontId="6" fillId="0" borderId="5">
      <alignment horizontal="center"/>
    </xf>
    <xf numFmtId="1" fontId="6" fillId="0" borderId="6">
      <alignment vertical="top" wrapText="1"/>
    </xf>
    <xf numFmtId="1" fontId="6" fillId="0" borderId="6">
      <alignment horizontal="center" vertical="top" shrinkToFit="1"/>
    </xf>
    <xf numFmtId="4" fontId="6" fillId="0" borderId="6">
      <alignment horizontal="right" vertical="top" shrinkToFit="1"/>
    </xf>
    <xf numFmtId="1" fontId="3" fillId="0" borderId="6">
      <alignment vertical="top" wrapText="1"/>
    </xf>
    <xf numFmtId="1" fontId="3" fillId="0" borderId="6">
      <alignment horizontal="center" vertical="top" shrinkToFit="1"/>
    </xf>
    <xf numFmtId="4" fontId="3" fillId="0" borderId="6">
      <alignment horizontal="right" vertical="top" shrinkToFit="1"/>
    </xf>
    <xf numFmtId="0" fontId="6" fillId="0" borderId="7">
      <alignment horizontal="right"/>
    </xf>
    <xf numFmtId="4" fontId="3" fillId="0" borderId="5">
      <alignment horizontal="right" vertical="top" shrinkToFit="1"/>
    </xf>
    <xf numFmtId="4" fontId="3" fillId="0" borderId="8">
      <alignment horizontal="right" vertical="top" shrinkToFit="1"/>
    </xf>
    <xf numFmtId="0" fontId="1" fillId="0" borderId="1">
      <alignment wrapText="1"/>
    </xf>
    <xf numFmtId="0" fontId="10" fillId="0" borderId="0"/>
    <xf numFmtId="0" fontId="10" fillId="0" borderId="0"/>
    <xf numFmtId="0" fontId="10" fillId="0" borderId="0"/>
    <xf numFmtId="0" fontId="7" fillId="0" borderId="1"/>
    <xf numFmtId="0" fontId="7" fillId="0" borderId="1"/>
    <xf numFmtId="0" fontId="8" fillId="2" borderId="1"/>
    <xf numFmtId="1" fontId="3" fillId="0" borderId="9">
      <alignment vertical="top" wrapText="1"/>
    </xf>
    <xf numFmtId="0" fontId="9" fillId="0" borderId="1"/>
    <xf numFmtId="1" fontId="3" fillId="0" borderId="9">
      <alignment horizontal="center" vertical="top" shrinkToFit="1"/>
    </xf>
    <xf numFmtId="4" fontId="3" fillId="0" borderId="9">
      <alignment horizontal="right" vertical="top" shrinkToFit="1"/>
    </xf>
    <xf numFmtId="0" fontId="5" fillId="0" borderId="2">
      <alignment horizontal="center"/>
    </xf>
  </cellStyleXfs>
  <cellXfs count="59">
    <xf numFmtId="0" fontId="0" fillId="0" borderId="0" xfId="0"/>
    <xf numFmtId="0" fontId="11" fillId="0" borderId="1" xfId="1" applyFont="1" applyProtection="1"/>
    <xf numFmtId="0" fontId="11" fillId="0" borderId="1" xfId="2" applyFont="1" applyProtection="1"/>
    <xf numFmtId="0" fontId="12" fillId="0" borderId="0" xfId="0" applyFont="1" applyProtection="1">
      <protection locked="0"/>
    </xf>
    <xf numFmtId="1" fontId="15" fillId="0" borderId="6" xfId="17" applyNumberFormat="1" applyFont="1" applyProtection="1">
      <alignment horizontal="center" vertical="top" shrinkToFit="1"/>
    </xf>
    <xf numFmtId="1" fontId="13" fillId="0" borderId="6" xfId="20" applyNumberFormat="1" applyFont="1" applyProtection="1">
      <alignment horizontal="center" vertical="top" shrinkToFit="1"/>
    </xf>
    <xf numFmtId="0" fontId="11" fillId="0" borderId="1" xfId="25" applyFont="1" applyProtection="1">
      <alignment wrapText="1"/>
    </xf>
    <xf numFmtId="4" fontId="16" fillId="0" borderId="6" xfId="18" applyNumberFormat="1" applyFont="1" applyProtection="1">
      <alignment horizontal="right" vertical="top" shrinkToFit="1"/>
    </xf>
    <xf numFmtId="4" fontId="17" fillId="0" borderId="6" xfId="21" applyNumberFormat="1" applyFont="1" applyProtection="1">
      <alignment horizontal="right" vertical="top" shrinkToFit="1"/>
    </xf>
    <xf numFmtId="1" fontId="16" fillId="0" borderId="6" xfId="17" applyNumberFormat="1" applyFont="1" applyProtection="1">
      <alignment horizontal="center" vertical="top" shrinkToFit="1"/>
    </xf>
    <xf numFmtId="1" fontId="17" fillId="0" borderId="6" xfId="20" applyNumberFormat="1" applyFont="1" applyProtection="1">
      <alignment horizontal="center" vertical="top" shrinkToFit="1"/>
    </xf>
    <xf numFmtId="164" fontId="12" fillId="0" borderId="0" xfId="0" applyNumberFormat="1" applyFont="1" applyFill="1" applyAlignment="1">
      <alignment vertical="top" wrapText="1"/>
    </xf>
    <xf numFmtId="0" fontId="11" fillId="0" borderId="1" xfId="11" applyFont="1" applyFill="1">
      <alignment vertical="top" wrapText="1"/>
    </xf>
    <xf numFmtId="0" fontId="13" fillId="0" borderId="1" xfId="11" applyNumberFormat="1" applyFont="1" applyFill="1" applyProtection="1">
      <alignment vertical="top" wrapText="1"/>
    </xf>
    <xf numFmtId="0" fontId="11" fillId="0" borderId="1" xfId="1" applyNumberFormat="1" applyFont="1" applyFill="1" applyProtection="1"/>
    <xf numFmtId="0" fontId="12" fillId="0" borderId="0" xfId="0" applyFont="1" applyFill="1" applyProtection="1">
      <protection locked="0"/>
    </xf>
    <xf numFmtId="0" fontId="11" fillId="0" borderId="1" xfId="11" applyNumberFormat="1" applyFont="1" applyFill="1" applyProtection="1">
      <alignment vertical="top" wrapText="1"/>
    </xf>
    <xf numFmtId="1" fontId="15" fillId="0" borderId="12" xfId="17" applyNumberFormat="1" applyFont="1" applyBorder="1" applyProtection="1">
      <alignment horizontal="center" vertical="top" shrinkToFit="1"/>
    </xf>
    <xf numFmtId="4" fontId="16" fillId="0" borderId="10" xfId="18" applyNumberFormat="1" applyFont="1" applyBorder="1" applyProtection="1">
      <alignment horizontal="right" vertical="top" shrinkToFit="1"/>
    </xf>
    <xf numFmtId="0" fontId="16" fillId="0" borderId="5" xfId="14" applyFont="1" applyProtection="1">
      <alignment horizontal="center" vertical="center" wrapText="1"/>
    </xf>
    <xf numFmtId="0" fontId="16" fillId="0" borderId="11" xfId="14" applyFont="1" applyBorder="1" applyProtection="1">
      <alignment horizontal="center" vertical="center" wrapText="1"/>
    </xf>
    <xf numFmtId="1" fontId="17" fillId="0" borderId="9" xfId="20" applyNumberFormat="1" applyFont="1" applyBorder="1" applyProtection="1">
      <alignment horizontal="center" vertical="top" shrinkToFit="1"/>
    </xf>
    <xf numFmtId="1" fontId="17" fillId="0" borderId="10" xfId="20" applyNumberFormat="1" applyFont="1" applyBorder="1" applyProtection="1">
      <alignment horizontal="center" vertical="top" shrinkToFit="1"/>
    </xf>
    <xf numFmtId="4" fontId="17" fillId="0" borderId="15" xfId="21" applyNumberFormat="1" applyFont="1" applyBorder="1" applyProtection="1">
      <alignment horizontal="right" vertical="top" shrinkToFit="1"/>
    </xf>
    <xf numFmtId="1" fontId="13" fillId="0" borderId="16" xfId="20" applyNumberFormat="1" applyFont="1" applyBorder="1" applyProtection="1">
      <alignment horizontal="center" vertical="top" shrinkToFit="1"/>
    </xf>
    <xf numFmtId="1" fontId="13" fillId="0" borderId="9" xfId="20" applyNumberFormat="1" applyFont="1" applyBorder="1" applyProtection="1">
      <alignment horizontal="center" vertical="top" shrinkToFit="1"/>
    </xf>
    <xf numFmtId="1" fontId="13" fillId="0" borderId="10" xfId="20" applyNumberFormat="1" applyFont="1" applyBorder="1" applyProtection="1">
      <alignment horizontal="center" vertical="top" shrinkToFi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wrapText="1"/>
    </xf>
    <xf numFmtId="4" fontId="17" fillId="0" borderId="9" xfId="21" applyNumberFormat="1" applyFont="1" applyBorder="1" applyProtection="1">
      <alignment horizontal="right" vertical="top" shrinkToFit="1"/>
    </xf>
    <xf numFmtId="4" fontId="17" fillId="0" borderId="10" xfId="21" applyNumberFormat="1" applyFont="1" applyBorder="1" applyProtection="1">
      <alignment horizontal="right" vertical="top" shrinkToFit="1"/>
    </xf>
    <xf numFmtId="0" fontId="11" fillId="0" borderId="10" xfId="1" applyFont="1" applyBorder="1" applyProtection="1"/>
    <xf numFmtId="0" fontId="14" fillId="0" borderId="10" xfId="25" applyFont="1" applyBorder="1" applyProtection="1">
      <alignment wrapText="1"/>
    </xf>
    <xf numFmtId="1" fontId="16" fillId="0" borderId="10" xfId="20" applyNumberFormat="1" applyFont="1" applyBorder="1" applyProtection="1">
      <alignment horizontal="center" vertical="top" shrinkToFit="1"/>
    </xf>
    <xf numFmtId="0" fontId="14" fillId="0" borderId="10" xfId="1" applyFont="1" applyBorder="1" applyProtection="1"/>
    <xf numFmtId="4" fontId="16" fillId="0" borderId="10" xfId="21" applyNumberFormat="1" applyFont="1" applyBorder="1" applyProtection="1">
      <alignment horizontal="right" vertical="top" shrinkToFit="1"/>
    </xf>
    <xf numFmtId="1" fontId="14" fillId="0" borderId="6" xfId="16" applyNumberFormat="1" applyFont="1" applyProtection="1">
      <alignment vertical="top" wrapText="1"/>
    </xf>
    <xf numFmtId="1" fontId="11" fillId="0" borderId="6" xfId="19" applyNumberFormat="1" applyFont="1" applyProtection="1">
      <alignment vertical="top" wrapText="1"/>
    </xf>
    <xf numFmtId="1" fontId="11" fillId="0" borderId="9" xfId="19" applyNumberFormat="1" applyFont="1" applyBorder="1" applyProtection="1">
      <alignment vertical="top" wrapText="1"/>
    </xf>
    <xf numFmtId="1" fontId="11" fillId="0" borderId="10" xfId="19" applyNumberFormat="1" applyFont="1" applyBorder="1" applyProtection="1">
      <alignment vertical="top" wrapText="1"/>
    </xf>
    <xf numFmtId="0" fontId="11" fillId="0" borderId="1" xfId="25" applyFont="1" applyProtection="1">
      <alignment wrapText="1"/>
    </xf>
    <xf numFmtId="0" fontId="11" fillId="0" borderId="1" xfId="25" applyFont="1">
      <alignment wrapText="1"/>
    </xf>
    <xf numFmtId="0" fontId="18" fillId="0" borderId="0" xfId="0" applyNumberFormat="1" applyFont="1" applyFill="1" applyAlignment="1">
      <alignment horizontal="center" vertical="top" wrapText="1"/>
    </xf>
    <xf numFmtId="0" fontId="13" fillId="0" borderId="1" xfId="11" applyNumberFormat="1" applyFont="1" applyFill="1" applyProtection="1">
      <alignment vertical="top" wrapText="1"/>
    </xf>
    <xf numFmtId="0" fontId="13" fillId="0" borderId="1" xfId="11" applyFont="1" applyFill="1">
      <alignment vertical="top" wrapText="1"/>
    </xf>
    <xf numFmtId="0" fontId="16" fillId="0" borderId="14" xfId="14" applyFont="1" applyBorder="1" applyProtection="1">
      <alignment horizontal="center" vertical="center" wrapText="1"/>
    </xf>
    <xf numFmtId="0" fontId="16" fillId="0" borderId="6" xfId="14" applyFont="1" applyBorder="1" applyProtection="1">
      <alignment horizontal="center" vertical="center" wrapText="1"/>
    </xf>
    <xf numFmtId="0" fontId="16" fillId="0" borderId="11" xfId="15" applyFont="1" applyBorder="1" applyProtection="1">
      <alignment horizontal="center"/>
    </xf>
    <xf numFmtId="0" fontId="16" fillId="0" borderId="7" xfId="15" applyFont="1" applyBorder="1" applyProtection="1">
      <alignment horizontal="center"/>
    </xf>
    <xf numFmtId="0" fontId="16" fillId="0" borderId="13" xfId="15" applyFont="1" applyBorder="1" applyProtection="1">
      <alignment horizontal="center"/>
    </xf>
    <xf numFmtId="0" fontId="16" fillId="0" borderId="10" xfId="0" applyFont="1" applyFill="1" applyBorder="1" applyAlignment="1">
      <alignment horizontal="center" vertical="top" wrapText="1"/>
    </xf>
    <xf numFmtId="14" fontId="12" fillId="0" borderId="0" xfId="0" applyNumberFormat="1" applyFont="1" applyProtection="1">
      <protection locked="0"/>
    </xf>
    <xf numFmtId="1" fontId="17" fillId="0" borderId="6" xfId="17" applyNumberFormat="1" applyFont="1" applyProtection="1">
      <alignment horizontal="center" vertical="top" shrinkToFit="1"/>
    </xf>
    <xf numFmtId="0" fontId="12" fillId="0" borderId="1" xfId="0" applyFont="1" applyBorder="1" applyProtection="1">
      <protection locked="0"/>
    </xf>
    <xf numFmtId="0" fontId="11" fillId="0" borderId="1" xfId="2" applyFont="1" applyBorder="1" applyProtection="1"/>
    <xf numFmtId="4" fontId="16" fillId="0" borderId="1" xfId="21" applyNumberFormat="1" applyFont="1" applyBorder="1" applyProtection="1">
      <alignment horizontal="right" vertical="top" shrinkToFit="1"/>
    </xf>
    <xf numFmtId="1" fontId="13" fillId="0" borderId="12" xfId="20" applyNumberFormat="1" applyFont="1" applyBorder="1" applyProtection="1">
      <alignment horizontal="center" vertical="top" shrinkToFit="1"/>
    </xf>
    <xf numFmtId="4" fontId="16" fillId="0" borderId="9" xfId="21" applyNumberFormat="1" applyFont="1" applyBorder="1" applyProtection="1">
      <alignment horizontal="right" vertical="top" shrinkToFit="1"/>
    </xf>
    <xf numFmtId="1" fontId="16" fillId="0" borderId="6" xfId="20" applyNumberFormat="1" applyFont="1" applyProtection="1">
      <alignment horizontal="center" vertical="top" shrinkToFit="1"/>
    </xf>
  </cellXfs>
  <cellStyles count="37">
    <cellStyle name="br" xfId="28"/>
    <cellStyle name="col" xfId="27"/>
    <cellStyle name="st35" xfId="7"/>
    <cellStyle name="style0" xfId="29"/>
    <cellStyle name="td" xfId="30"/>
    <cellStyle name="tr" xfId="26"/>
    <cellStyle name="xl21" xfId="31"/>
    <cellStyle name="xl22" xfId="1"/>
    <cellStyle name="xl23" xfId="3"/>
    <cellStyle name="xl24" xfId="6"/>
    <cellStyle name="xl25" xfId="11"/>
    <cellStyle name="xl26" xfId="12"/>
    <cellStyle name="xl27" xfId="14"/>
    <cellStyle name="xl28" xfId="16"/>
    <cellStyle name="xl29" xfId="19"/>
    <cellStyle name="xl30" xfId="32"/>
    <cellStyle name="xl31" xfId="33"/>
    <cellStyle name="xl32" xfId="13"/>
    <cellStyle name="xl33" xfId="17"/>
    <cellStyle name="xl34" xfId="20"/>
    <cellStyle name="xl35" xfId="34"/>
    <cellStyle name="xl36" xfId="8"/>
    <cellStyle name="xl37" xfId="15"/>
    <cellStyle name="xl38" xfId="22"/>
    <cellStyle name="xl39" xfId="9"/>
    <cellStyle name="xl40" xfId="18"/>
    <cellStyle name="xl41" xfId="21"/>
    <cellStyle name="xl42" xfId="35"/>
    <cellStyle name="xl43" xfId="23"/>
    <cellStyle name="xl44" xfId="25"/>
    <cellStyle name="xl45" xfId="2"/>
    <cellStyle name="xl46" xfId="4"/>
    <cellStyle name="xl47" xfId="5"/>
    <cellStyle name="xl48" xfId="36"/>
    <cellStyle name="xl49" xfId="10"/>
    <cellStyle name="xl50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tabSelected="1" topLeftCell="A3" zoomScaleNormal="100" zoomScaleSheetLayoutView="100" workbookViewId="0">
      <selection activeCell="B11" sqref="B11"/>
    </sheetView>
  </sheetViews>
  <sheetFormatPr defaultColWidth="8.875" defaultRowHeight="15"/>
  <cols>
    <col min="1" max="1" width="31.75" style="3" customWidth="1"/>
    <col min="2" max="2" width="8.5" style="3" customWidth="1"/>
    <col min="3" max="3" width="7.875" style="3" customWidth="1"/>
    <col min="4" max="4" width="11.625" style="3" customWidth="1"/>
    <col min="5" max="5" width="7.25" style="3" customWidth="1"/>
    <col min="6" max="8" width="7.125" style="3" customWidth="1"/>
    <col min="9" max="10" width="14.25" style="3" customWidth="1"/>
    <col min="11" max="11" width="7.875" style="3" customWidth="1"/>
    <col min="12" max="19" width="8.875" style="3"/>
    <col min="20" max="20" width="76.25" style="3" customWidth="1"/>
    <col min="21" max="16384" width="8.875" style="3"/>
  </cols>
  <sheetData>
    <row r="1" spans="1:11" s="11" customFormat="1" ht="45.75" customHeight="1">
      <c r="A1" s="42" t="s">
        <v>112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s="15" customFormat="1" ht="15.2" customHeight="1">
      <c r="A2" s="43"/>
      <c r="B2" s="44"/>
      <c r="C2" s="44"/>
      <c r="D2" s="44"/>
      <c r="E2" s="44"/>
      <c r="F2" s="12"/>
      <c r="G2" s="13"/>
      <c r="H2" s="13"/>
      <c r="I2" s="14"/>
    </row>
    <row r="3" spans="1:11" s="15" customFormat="1" ht="15.75" customHeight="1">
      <c r="A3" s="13" t="s">
        <v>1</v>
      </c>
      <c r="B3" s="13"/>
      <c r="C3" s="13"/>
      <c r="D3" s="13"/>
      <c r="E3" s="13"/>
      <c r="F3" s="16"/>
      <c r="G3" s="13"/>
      <c r="H3" s="13"/>
      <c r="I3" s="14"/>
    </row>
    <row r="4" spans="1:11" ht="12.75" customHeight="1">
      <c r="A4" s="45" t="s">
        <v>2</v>
      </c>
      <c r="B4" s="47" t="s">
        <v>3</v>
      </c>
      <c r="C4" s="48"/>
      <c r="D4" s="48"/>
      <c r="E4" s="48"/>
      <c r="F4" s="48"/>
      <c r="G4" s="48"/>
      <c r="H4" s="49"/>
      <c r="I4" s="50" t="s">
        <v>113</v>
      </c>
      <c r="J4" s="50" t="s">
        <v>114</v>
      </c>
      <c r="K4" s="2"/>
    </row>
    <row r="5" spans="1:11" ht="85.5" customHeight="1">
      <c r="A5" s="46"/>
      <c r="B5" s="19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20" t="s">
        <v>10</v>
      </c>
      <c r="I5" s="50"/>
      <c r="J5" s="50"/>
      <c r="K5" s="2"/>
    </row>
    <row r="6" spans="1:11" ht="25.5">
      <c r="A6" s="36" t="s">
        <v>0</v>
      </c>
      <c r="B6" s="9" t="s">
        <v>11</v>
      </c>
      <c r="C6" s="9"/>
      <c r="D6" s="9"/>
      <c r="E6" s="9"/>
      <c r="F6" s="4"/>
      <c r="G6" s="4"/>
      <c r="H6" s="17"/>
      <c r="I6" s="18">
        <f>I7+I62</f>
        <v>133461883.19</v>
      </c>
      <c r="J6" s="18">
        <f>J7+J62</f>
        <v>59115168.840000004</v>
      </c>
      <c r="K6" s="2"/>
    </row>
    <row r="7" spans="1:11" ht="25.5">
      <c r="A7" s="36" t="s">
        <v>12</v>
      </c>
      <c r="B7" s="9" t="s">
        <v>11</v>
      </c>
      <c r="C7" s="9" t="s">
        <v>13</v>
      </c>
      <c r="D7" s="9"/>
      <c r="E7" s="9"/>
      <c r="F7" s="4"/>
      <c r="G7" s="4"/>
      <c r="H7" s="17"/>
      <c r="I7" s="18">
        <f>I8</f>
        <v>69031125</v>
      </c>
      <c r="J7" s="18">
        <f>J8</f>
        <v>34972405.840000004</v>
      </c>
      <c r="K7" s="2"/>
    </row>
    <row r="8" spans="1:11">
      <c r="A8" s="36" t="s">
        <v>14</v>
      </c>
      <c r="B8" s="9" t="s">
        <v>11</v>
      </c>
      <c r="C8" s="9" t="s">
        <v>15</v>
      </c>
      <c r="D8" s="9"/>
      <c r="E8" s="9"/>
      <c r="F8" s="4"/>
      <c r="G8" s="4"/>
      <c r="H8" s="17"/>
      <c r="I8" s="18">
        <f>I9+I29+I54</f>
        <v>69031125</v>
      </c>
      <c r="J8" s="18">
        <f>J9+J29+J54</f>
        <v>34972405.840000004</v>
      </c>
      <c r="K8" s="2"/>
    </row>
    <row r="9" spans="1:11" ht="63.75">
      <c r="A9" s="36" t="s">
        <v>16</v>
      </c>
      <c r="B9" s="9" t="s">
        <v>11</v>
      </c>
      <c r="C9" s="9" t="s">
        <v>15</v>
      </c>
      <c r="D9" s="9" t="s">
        <v>17</v>
      </c>
      <c r="E9" s="9"/>
      <c r="F9" s="4"/>
      <c r="G9" s="4"/>
      <c r="H9" s="17"/>
      <c r="I9" s="18">
        <f>I10+I16</f>
        <v>12838500</v>
      </c>
      <c r="J9" s="18">
        <f>J10+J16</f>
        <v>8021500</v>
      </c>
      <c r="K9" s="2"/>
    </row>
    <row r="10" spans="1:11">
      <c r="A10" s="36" t="s">
        <v>18</v>
      </c>
      <c r="B10" s="9" t="s">
        <v>11</v>
      </c>
      <c r="C10" s="9" t="s">
        <v>15</v>
      </c>
      <c r="D10" s="9" t="s">
        <v>19</v>
      </c>
      <c r="E10" s="9"/>
      <c r="F10" s="4"/>
      <c r="G10" s="4"/>
      <c r="H10" s="17"/>
      <c r="I10" s="18">
        <f>I11</f>
        <v>290000</v>
      </c>
      <c r="J10" s="18">
        <f>J11</f>
        <v>0</v>
      </c>
      <c r="K10" s="2"/>
    </row>
    <row r="11" spans="1:11" ht="63.75">
      <c r="A11" s="36" t="s">
        <v>20</v>
      </c>
      <c r="B11" s="9" t="s">
        <v>11</v>
      </c>
      <c r="C11" s="9" t="s">
        <v>15</v>
      </c>
      <c r="D11" s="9" t="s">
        <v>21</v>
      </c>
      <c r="E11" s="9"/>
      <c r="F11" s="4"/>
      <c r="G11" s="4"/>
      <c r="H11" s="4"/>
      <c r="I11" s="7">
        <f>I12+I14</f>
        <v>290000</v>
      </c>
      <c r="J11" s="7">
        <f>J12+J14</f>
        <v>0</v>
      </c>
      <c r="K11" s="2"/>
    </row>
    <row r="12" spans="1:11" ht="38.25">
      <c r="A12" s="37" t="s">
        <v>22</v>
      </c>
      <c r="B12" s="10" t="s">
        <v>11</v>
      </c>
      <c r="C12" s="10" t="s">
        <v>15</v>
      </c>
      <c r="D12" s="10" t="s">
        <v>23</v>
      </c>
      <c r="E12" s="10"/>
      <c r="F12" s="5"/>
      <c r="G12" s="5"/>
      <c r="H12" s="5"/>
      <c r="I12" s="8">
        <f>I13</f>
        <v>140000</v>
      </c>
      <c r="J12" s="8">
        <f>J13</f>
        <v>0</v>
      </c>
      <c r="K12" s="2"/>
    </row>
    <row r="13" spans="1:11" ht="25.5">
      <c r="A13" s="37" t="s">
        <v>24</v>
      </c>
      <c r="B13" s="10" t="s">
        <v>11</v>
      </c>
      <c r="C13" s="10" t="s">
        <v>15</v>
      </c>
      <c r="D13" s="10" t="s">
        <v>23</v>
      </c>
      <c r="E13" s="10" t="s">
        <v>25</v>
      </c>
      <c r="F13" s="5"/>
      <c r="G13" s="5"/>
      <c r="H13" s="5"/>
      <c r="I13" s="8">
        <v>140000</v>
      </c>
      <c r="J13" s="8">
        <v>0</v>
      </c>
      <c r="K13" s="2"/>
    </row>
    <row r="14" spans="1:11" ht="51">
      <c r="A14" s="37" t="s">
        <v>26</v>
      </c>
      <c r="B14" s="10" t="s">
        <v>11</v>
      </c>
      <c r="C14" s="10" t="s">
        <v>15</v>
      </c>
      <c r="D14" s="10" t="s">
        <v>27</v>
      </c>
      <c r="E14" s="10"/>
      <c r="F14" s="5"/>
      <c r="G14" s="5"/>
      <c r="H14" s="5"/>
      <c r="I14" s="8">
        <f>I15</f>
        <v>150000</v>
      </c>
      <c r="J14" s="8">
        <f>J15</f>
        <v>0</v>
      </c>
      <c r="K14" s="2"/>
    </row>
    <row r="15" spans="1:11">
      <c r="A15" s="37" t="s">
        <v>28</v>
      </c>
      <c r="B15" s="10" t="s">
        <v>11</v>
      </c>
      <c r="C15" s="10" t="s">
        <v>15</v>
      </c>
      <c r="D15" s="10" t="s">
        <v>27</v>
      </c>
      <c r="E15" s="10" t="s">
        <v>29</v>
      </c>
      <c r="F15" s="5"/>
      <c r="G15" s="5"/>
      <c r="H15" s="5"/>
      <c r="I15" s="8">
        <v>150000</v>
      </c>
      <c r="J15" s="8">
        <v>0</v>
      </c>
      <c r="K15" s="2"/>
    </row>
    <row r="16" spans="1:11" ht="38.25">
      <c r="A16" s="36" t="s">
        <v>30</v>
      </c>
      <c r="B16" s="9" t="s">
        <v>11</v>
      </c>
      <c r="C16" s="9" t="s">
        <v>15</v>
      </c>
      <c r="D16" s="9" t="s">
        <v>31</v>
      </c>
      <c r="E16" s="9"/>
      <c r="F16" s="4"/>
      <c r="G16" s="4"/>
      <c r="H16" s="4"/>
      <c r="I16" s="7">
        <f>I17</f>
        <v>12548500</v>
      </c>
      <c r="J16" s="7">
        <f>J17</f>
        <v>8021500</v>
      </c>
      <c r="K16" s="2"/>
    </row>
    <row r="17" spans="1:11" ht="25.5">
      <c r="A17" s="36" t="s">
        <v>32</v>
      </c>
      <c r="B17" s="9" t="s">
        <v>11</v>
      </c>
      <c r="C17" s="9" t="s">
        <v>15</v>
      </c>
      <c r="D17" s="9" t="s">
        <v>33</v>
      </c>
      <c r="E17" s="9"/>
      <c r="F17" s="4"/>
      <c r="G17" s="4"/>
      <c r="H17" s="4"/>
      <c r="I17" s="7">
        <f>I18+I21+I23++I25+I27</f>
        <v>12548500</v>
      </c>
      <c r="J17" s="7">
        <f>J18+J21+J23++J25+J27</f>
        <v>8021500</v>
      </c>
      <c r="K17" s="2"/>
    </row>
    <row r="18" spans="1:11" ht="38.25">
      <c r="A18" s="37" t="s">
        <v>34</v>
      </c>
      <c r="B18" s="10" t="s">
        <v>11</v>
      </c>
      <c r="C18" s="10" t="s">
        <v>15</v>
      </c>
      <c r="D18" s="10" t="s">
        <v>35</v>
      </c>
      <c r="E18" s="10"/>
      <c r="F18" s="5"/>
      <c r="G18" s="5"/>
      <c r="H18" s="5"/>
      <c r="I18" s="8">
        <f>I19</f>
        <v>450000</v>
      </c>
      <c r="J18" s="8">
        <f>J19</f>
        <v>0</v>
      </c>
      <c r="K18" s="2"/>
    </row>
    <row r="19" spans="1:11" ht="25.5">
      <c r="A19" s="37" t="s">
        <v>36</v>
      </c>
      <c r="B19" s="10" t="s">
        <v>11</v>
      </c>
      <c r="C19" s="10" t="s">
        <v>15</v>
      </c>
      <c r="D19" s="10" t="s">
        <v>35</v>
      </c>
      <c r="E19" s="10" t="s">
        <v>37</v>
      </c>
      <c r="F19" s="5"/>
      <c r="G19" s="5"/>
      <c r="H19" s="5"/>
      <c r="I19" s="8">
        <v>450000</v>
      </c>
      <c r="J19" s="8">
        <v>0</v>
      </c>
      <c r="K19" s="2"/>
    </row>
    <row r="20" spans="1:11" ht="25.5">
      <c r="A20" s="37" t="s">
        <v>24</v>
      </c>
      <c r="B20" s="10" t="s">
        <v>11</v>
      </c>
      <c r="C20" s="10" t="s">
        <v>15</v>
      </c>
      <c r="D20" s="10" t="s">
        <v>38</v>
      </c>
      <c r="E20" s="10" t="s">
        <v>25</v>
      </c>
      <c r="F20" s="5"/>
      <c r="G20" s="5"/>
      <c r="H20" s="5"/>
      <c r="I20" s="8">
        <v>3000000</v>
      </c>
      <c r="J20" s="8"/>
      <c r="K20" s="2"/>
    </row>
    <row r="21" spans="1:11" ht="51">
      <c r="A21" s="37" t="s">
        <v>39</v>
      </c>
      <c r="B21" s="10" t="s">
        <v>11</v>
      </c>
      <c r="C21" s="10" t="s">
        <v>15</v>
      </c>
      <c r="D21" s="10" t="s">
        <v>40</v>
      </c>
      <c r="E21" s="10"/>
      <c r="F21" s="5"/>
      <c r="G21" s="5"/>
      <c r="H21" s="5"/>
      <c r="I21" s="8">
        <f>I22</f>
        <v>1000000</v>
      </c>
      <c r="J21" s="8">
        <f>J22</f>
        <v>1000000</v>
      </c>
      <c r="K21" s="2"/>
    </row>
    <row r="22" spans="1:11" ht="38.25">
      <c r="A22" s="37" t="s">
        <v>41</v>
      </c>
      <c r="B22" s="10" t="s">
        <v>11</v>
      </c>
      <c r="C22" s="10" t="s">
        <v>15</v>
      </c>
      <c r="D22" s="10" t="s">
        <v>40</v>
      </c>
      <c r="E22" s="10" t="s">
        <v>42</v>
      </c>
      <c r="F22" s="5"/>
      <c r="G22" s="5"/>
      <c r="H22" s="5"/>
      <c r="I22" s="8">
        <v>1000000</v>
      </c>
      <c r="J22" s="8">
        <v>1000000</v>
      </c>
      <c r="K22" s="2"/>
    </row>
    <row r="23" spans="1:11" ht="63.75">
      <c r="A23" s="37" t="s">
        <v>43</v>
      </c>
      <c r="B23" s="10" t="s">
        <v>11</v>
      </c>
      <c r="C23" s="10" t="s">
        <v>15</v>
      </c>
      <c r="D23" s="10" t="s">
        <v>44</v>
      </c>
      <c r="E23" s="10"/>
      <c r="F23" s="5"/>
      <c r="G23" s="5"/>
      <c r="H23" s="5"/>
      <c r="I23" s="8">
        <f>I24</f>
        <v>3700000</v>
      </c>
      <c r="J23" s="8">
        <f>J24</f>
        <v>0</v>
      </c>
      <c r="K23" s="2"/>
    </row>
    <row r="24" spans="1:11" ht="76.5">
      <c r="A24" s="37" t="s">
        <v>45</v>
      </c>
      <c r="B24" s="10" t="s">
        <v>11</v>
      </c>
      <c r="C24" s="10" t="s">
        <v>15</v>
      </c>
      <c r="D24" s="10" t="s">
        <v>44</v>
      </c>
      <c r="E24" s="10" t="s">
        <v>46</v>
      </c>
      <c r="F24" s="5"/>
      <c r="G24" s="5"/>
      <c r="H24" s="5"/>
      <c r="I24" s="8">
        <v>3700000</v>
      </c>
      <c r="J24" s="8">
        <v>0</v>
      </c>
      <c r="K24" s="2"/>
    </row>
    <row r="25" spans="1:11" ht="51">
      <c r="A25" s="37" t="s">
        <v>47</v>
      </c>
      <c r="B25" s="10" t="s">
        <v>11</v>
      </c>
      <c r="C25" s="10" t="s">
        <v>15</v>
      </c>
      <c r="D25" s="10" t="s">
        <v>48</v>
      </c>
      <c r="E25" s="10"/>
      <c r="F25" s="5"/>
      <c r="G25" s="5"/>
      <c r="H25" s="5"/>
      <c r="I25" s="8">
        <f>I26</f>
        <v>930000</v>
      </c>
      <c r="J25" s="8">
        <v>553000</v>
      </c>
      <c r="K25" s="2"/>
    </row>
    <row r="26" spans="1:11" ht="38.25">
      <c r="A26" s="37" t="s">
        <v>41</v>
      </c>
      <c r="B26" s="10" t="s">
        <v>11</v>
      </c>
      <c r="C26" s="10" t="s">
        <v>15</v>
      </c>
      <c r="D26" s="10" t="s">
        <v>48</v>
      </c>
      <c r="E26" s="10" t="s">
        <v>42</v>
      </c>
      <c r="F26" s="5"/>
      <c r="G26" s="5"/>
      <c r="H26" s="5"/>
      <c r="I26" s="8">
        <v>930000</v>
      </c>
      <c r="J26" s="8">
        <v>553000</v>
      </c>
      <c r="K26" s="2"/>
    </row>
    <row r="27" spans="1:11" ht="76.5">
      <c r="A27" s="37" t="s">
        <v>49</v>
      </c>
      <c r="B27" s="10" t="s">
        <v>11</v>
      </c>
      <c r="C27" s="10" t="s">
        <v>15</v>
      </c>
      <c r="D27" s="10" t="s">
        <v>50</v>
      </c>
      <c r="E27" s="10"/>
      <c r="F27" s="5"/>
      <c r="G27" s="5"/>
      <c r="H27" s="5"/>
      <c r="I27" s="8">
        <f>I28</f>
        <v>6468500</v>
      </c>
      <c r="J27" s="8">
        <f>J28</f>
        <v>6468500</v>
      </c>
      <c r="K27" s="2"/>
    </row>
    <row r="28" spans="1:11" ht="38.25">
      <c r="A28" s="37" t="s">
        <v>51</v>
      </c>
      <c r="B28" s="10" t="s">
        <v>11</v>
      </c>
      <c r="C28" s="10" t="s">
        <v>15</v>
      </c>
      <c r="D28" s="10" t="s">
        <v>50</v>
      </c>
      <c r="E28" s="10" t="s">
        <v>52</v>
      </c>
      <c r="F28" s="5"/>
      <c r="G28" s="5"/>
      <c r="H28" s="5"/>
      <c r="I28" s="8">
        <v>6468500</v>
      </c>
      <c r="J28" s="8">
        <v>6468500</v>
      </c>
      <c r="K28" s="2"/>
    </row>
    <row r="29" spans="1:11" ht="51">
      <c r="A29" s="36" t="s">
        <v>53</v>
      </c>
      <c r="B29" s="9" t="s">
        <v>11</v>
      </c>
      <c r="C29" s="9" t="s">
        <v>15</v>
      </c>
      <c r="D29" s="9" t="s">
        <v>54</v>
      </c>
      <c r="E29" s="9"/>
      <c r="F29" s="4"/>
      <c r="G29" s="4"/>
      <c r="H29" s="4"/>
      <c r="I29" s="7">
        <f>I30+I37</f>
        <v>31992625</v>
      </c>
      <c r="J29" s="7">
        <f>J30+J37</f>
        <v>19100905.840000004</v>
      </c>
      <c r="K29" s="2"/>
    </row>
    <row r="30" spans="1:11">
      <c r="A30" s="36" t="s">
        <v>18</v>
      </c>
      <c r="B30" s="9" t="s">
        <v>11</v>
      </c>
      <c r="C30" s="9" t="s">
        <v>15</v>
      </c>
      <c r="D30" s="9" t="s">
        <v>55</v>
      </c>
      <c r="E30" s="9"/>
      <c r="F30" s="4"/>
      <c r="G30" s="4"/>
      <c r="H30" s="4"/>
      <c r="I30" s="7">
        <f>I31</f>
        <v>21252625</v>
      </c>
      <c r="J30" s="7">
        <f>J31</f>
        <v>9155905.8400000017</v>
      </c>
      <c r="K30" s="2"/>
    </row>
    <row r="31" spans="1:11" ht="51">
      <c r="A31" s="36" t="s">
        <v>56</v>
      </c>
      <c r="B31" s="9" t="s">
        <v>11</v>
      </c>
      <c r="C31" s="9" t="s">
        <v>15</v>
      </c>
      <c r="D31" s="9" t="s">
        <v>57</v>
      </c>
      <c r="E31" s="9"/>
      <c r="F31" s="4"/>
      <c r="G31" s="4"/>
      <c r="H31" s="4"/>
      <c r="I31" s="7">
        <f>I32</f>
        <v>21252625</v>
      </c>
      <c r="J31" s="7">
        <f>J32</f>
        <v>9155905.8400000017</v>
      </c>
      <c r="K31" s="2"/>
    </row>
    <row r="32" spans="1:11">
      <c r="A32" s="37" t="s">
        <v>58</v>
      </c>
      <c r="B32" s="10" t="s">
        <v>11</v>
      </c>
      <c r="C32" s="10" t="s">
        <v>15</v>
      </c>
      <c r="D32" s="10" t="s">
        <v>59</v>
      </c>
      <c r="E32" s="10"/>
      <c r="F32" s="5"/>
      <c r="G32" s="5"/>
      <c r="H32" s="5"/>
      <c r="I32" s="8">
        <f>I33+I34+I35+I36</f>
        <v>21252625</v>
      </c>
      <c r="J32" s="8">
        <f>J33+J34+J35+J36</f>
        <v>9155905.8400000017</v>
      </c>
      <c r="K32" s="2"/>
    </row>
    <row r="33" spans="1:11" ht="25.5">
      <c r="A33" s="37" t="s">
        <v>60</v>
      </c>
      <c r="B33" s="10" t="s">
        <v>11</v>
      </c>
      <c r="C33" s="10" t="s">
        <v>15</v>
      </c>
      <c r="D33" s="10" t="s">
        <v>59</v>
      </c>
      <c r="E33" s="10" t="s">
        <v>61</v>
      </c>
      <c r="F33" s="5"/>
      <c r="G33" s="5"/>
      <c r="H33" s="5"/>
      <c r="I33" s="8">
        <v>15937734</v>
      </c>
      <c r="J33" s="8">
        <v>6956743.1500000004</v>
      </c>
      <c r="K33" s="2"/>
    </row>
    <row r="34" spans="1:11" ht="38.25">
      <c r="A34" s="37" t="s">
        <v>62</v>
      </c>
      <c r="B34" s="10" t="s">
        <v>11</v>
      </c>
      <c r="C34" s="10" t="s">
        <v>15</v>
      </c>
      <c r="D34" s="10" t="s">
        <v>59</v>
      </c>
      <c r="E34" s="10" t="s">
        <v>63</v>
      </c>
      <c r="F34" s="5"/>
      <c r="G34" s="5"/>
      <c r="H34" s="5"/>
      <c r="I34" s="8">
        <v>233397.33</v>
      </c>
      <c r="J34" s="8">
        <v>125327.46</v>
      </c>
      <c r="K34" s="2"/>
    </row>
    <row r="35" spans="1:11" ht="63.75">
      <c r="A35" s="37" t="s">
        <v>64</v>
      </c>
      <c r="B35" s="10" t="s">
        <v>11</v>
      </c>
      <c r="C35" s="10" t="s">
        <v>15</v>
      </c>
      <c r="D35" s="10" t="s">
        <v>59</v>
      </c>
      <c r="E35" s="10" t="s">
        <v>65</v>
      </c>
      <c r="F35" s="5"/>
      <c r="G35" s="5"/>
      <c r="H35" s="5"/>
      <c r="I35" s="8">
        <v>4813196</v>
      </c>
      <c r="J35" s="8">
        <v>1952480.67</v>
      </c>
      <c r="K35" s="2"/>
    </row>
    <row r="36" spans="1:11">
      <c r="A36" s="37" t="s">
        <v>28</v>
      </c>
      <c r="B36" s="10" t="s">
        <v>11</v>
      </c>
      <c r="C36" s="10" t="s">
        <v>15</v>
      </c>
      <c r="D36" s="10" t="s">
        <v>59</v>
      </c>
      <c r="E36" s="10" t="s">
        <v>29</v>
      </c>
      <c r="F36" s="5"/>
      <c r="G36" s="5"/>
      <c r="H36" s="5"/>
      <c r="I36" s="8">
        <v>268297.67</v>
      </c>
      <c r="J36" s="8">
        <v>121354.56</v>
      </c>
      <c r="K36" s="2"/>
    </row>
    <row r="37" spans="1:11" ht="38.25">
      <c r="A37" s="36" t="s">
        <v>30</v>
      </c>
      <c r="B37" s="9" t="s">
        <v>11</v>
      </c>
      <c r="C37" s="9" t="s">
        <v>15</v>
      </c>
      <c r="D37" s="9" t="s">
        <v>66</v>
      </c>
      <c r="E37" s="9"/>
      <c r="F37" s="4"/>
      <c r="G37" s="4"/>
      <c r="H37" s="4"/>
      <c r="I37" s="7">
        <f>I38</f>
        <v>10740000</v>
      </c>
      <c r="J37" s="7">
        <f>J38</f>
        <v>9945000</v>
      </c>
      <c r="K37" s="2"/>
    </row>
    <row r="38" spans="1:11" ht="51">
      <c r="A38" s="36" t="s">
        <v>67</v>
      </c>
      <c r="B38" s="9" t="s">
        <v>11</v>
      </c>
      <c r="C38" s="9" t="s">
        <v>15</v>
      </c>
      <c r="D38" s="9" t="s">
        <v>68</v>
      </c>
      <c r="E38" s="9"/>
      <c r="F38" s="4"/>
      <c r="G38" s="4"/>
      <c r="H38" s="4"/>
      <c r="I38" s="7">
        <f>I39+I46+I48+I50+I52</f>
        <v>10740000</v>
      </c>
      <c r="J38" s="7">
        <f>J39+J46+J48+J50+J52</f>
        <v>9945000</v>
      </c>
      <c r="K38" s="2"/>
    </row>
    <row r="39" spans="1:11" ht="38.25">
      <c r="A39" s="38" t="s">
        <v>69</v>
      </c>
      <c r="B39" s="21" t="s">
        <v>11</v>
      </c>
      <c r="C39" s="21" t="s">
        <v>15</v>
      </c>
      <c r="D39" s="21" t="s">
        <v>70</v>
      </c>
      <c r="E39" s="21"/>
      <c r="F39" s="5"/>
      <c r="G39" s="5"/>
      <c r="H39" s="5"/>
      <c r="I39" s="8">
        <f>I40</f>
        <v>8700000</v>
      </c>
      <c r="J39" s="8">
        <f>J40</f>
        <v>8700000</v>
      </c>
      <c r="K39" s="2"/>
    </row>
    <row r="40" spans="1:11">
      <c r="A40" s="39" t="s">
        <v>71</v>
      </c>
      <c r="B40" s="22" t="s">
        <v>11</v>
      </c>
      <c r="C40" s="22" t="s">
        <v>15</v>
      </c>
      <c r="D40" s="22" t="s">
        <v>70</v>
      </c>
      <c r="E40" s="22" t="s">
        <v>72</v>
      </c>
      <c r="F40" s="24"/>
      <c r="G40" s="25"/>
      <c r="H40" s="25"/>
      <c r="I40" s="8">
        <v>8700000</v>
      </c>
      <c r="J40" s="8">
        <v>8700000</v>
      </c>
      <c r="K40" s="2"/>
    </row>
    <row r="41" spans="1:11" ht="25.5">
      <c r="A41" s="39" t="s">
        <v>100</v>
      </c>
      <c r="B41" s="22" t="s">
        <v>11</v>
      </c>
      <c r="C41" s="22" t="s">
        <v>15</v>
      </c>
      <c r="D41" s="22" t="s">
        <v>70</v>
      </c>
      <c r="E41" s="22" t="s">
        <v>72</v>
      </c>
      <c r="F41" s="26"/>
      <c r="G41" s="27" t="s">
        <v>105</v>
      </c>
      <c r="H41" s="26"/>
      <c r="I41" s="23">
        <v>1300000</v>
      </c>
      <c r="J41" s="8">
        <v>1300000</v>
      </c>
      <c r="K41" s="2"/>
    </row>
    <row r="42" spans="1:11" ht="25.5">
      <c r="A42" s="39" t="s">
        <v>101</v>
      </c>
      <c r="B42" s="22" t="s">
        <v>11</v>
      </c>
      <c r="C42" s="22" t="s">
        <v>15</v>
      </c>
      <c r="D42" s="22" t="s">
        <v>70</v>
      </c>
      <c r="E42" s="22" t="s">
        <v>72</v>
      </c>
      <c r="F42" s="26"/>
      <c r="G42" s="27" t="s">
        <v>106</v>
      </c>
      <c r="H42" s="26"/>
      <c r="I42" s="23">
        <v>5000000</v>
      </c>
      <c r="J42" s="8">
        <v>5000000</v>
      </c>
      <c r="K42" s="2"/>
    </row>
    <row r="43" spans="1:11" ht="23.25" customHeight="1">
      <c r="A43" s="28" t="s">
        <v>104</v>
      </c>
      <c r="B43" s="22" t="s">
        <v>11</v>
      </c>
      <c r="C43" s="22" t="s">
        <v>15</v>
      </c>
      <c r="D43" s="22" t="s">
        <v>70</v>
      </c>
      <c r="E43" s="22" t="s">
        <v>72</v>
      </c>
      <c r="F43" s="26"/>
      <c r="G43" s="27" t="s">
        <v>107</v>
      </c>
      <c r="H43" s="26"/>
      <c r="I43" s="23">
        <v>1000000</v>
      </c>
      <c r="J43" s="8">
        <v>1000000</v>
      </c>
      <c r="K43" s="2"/>
    </row>
    <row r="44" spans="1:11" ht="25.5">
      <c r="A44" s="39" t="s">
        <v>102</v>
      </c>
      <c r="B44" s="22" t="s">
        <v>11</v>
      </c>
      <c r="C44" s="22" t="s">
        <v>15</v>
      </c>
      <c r="D44" s="22" t="s">
        <v>70</v>
      </c>
      <c r="E44" s="22" t="s">
        <v>72</v>
      </c>
      <c r="F44" s="26"/>
      <c r="G44" s="27" t="s">
        <v>108</v>
      </c>
      <c r="H44" s="26"/>
      <c r="I44" s="23">
        <v>800000</v>
      </c>
      <c r="J44" s="8">
        <v>800000</v>
      </c>
      <c r="K44" s="2"/>
    </row>
    <row r="45" spans="1:11" ht="25.5">
      <c r="A45" s="39" t="s">
        <v>103</v>
      </c>
      <c r="B45" s="22" t="s">
        <v>11</v>
      </c>
      <c r="C45" s="22" t="s">
        <v>15</v>
      </c>
      <c r="D45" s="22" t="s">
        <v>70</v>
      </c>
      <c r="E45" s="22" t="s">
        <v>72</v>
      </c>
      <c r="F45" s="26"/>
      <c r="G45" s="27" t="s">
        <v>109</v>
      </c>
      <c r="H45" s="26"/>
      <c r="I45" s="23">
        <v>600000</v>
      </c>
      <c r="J45" s="8">
        <v>600000</v>
      </c>
      <c r="K45" s="2"/>
    </row>
    <row r="46" spans="1:11" ht="38.25">
      <c r="A46" s="39" t="s">
        <v>73</v>
      </c>
      <c r="B46" s="22" t="s">
        <v>11</v>
      </c>
      <c r="C46" s="22" t="s">
        <v>15</v>
      </c>
      <c r="D46" s="22" t="s">
        <v>74</v>
      </c>
      <c r="E46" s="22"/>
      <c r="F46" s="26"/>
      <c r="G46" s="26"/>
      <c r="H46" s="26"/>
      <c r="I46" s="23">
        <f>I47</f>
        <v>400000</v>
      </c>
      <c r="J46" s="8">
        <f>J47</f>
        <v>0</v>
      </c>
      <c r="K46" s="2"/>
    </row>
    <row r="47" spans="1:11">
      <c r="A47" s="37" t="s">
        <v>28</v>
      </c>
      <c r="B47" s="10" t="s">
        <v>11</v>
      </c>
      <c r="C47" s="10" t="s">
        <v>15</v>
      </c>
      <c r="D47" s="10" t="s">
        <v>74</v>
      </c>
      <c r="E47" s="10" t="s">
        <v>29</v>
      </c>
      <c r="F47" s="5"/>
      <c r="G47" s="5"/>
      <c r="H47" s="5"/>
      <c r="I47" s="8">
        <v>400000</v>
      </c>
      <c r="J47" s="8">
        <v>0</v>
      </c>
      <c r="K47" s="2"/>
    </row>
    <row r="48" spans="1:11" ht="25.5">
      <c r="A48" s="37" t="s">
        <v>75</v>
      </c>
      <c r="B48" s="10" t="s">
        <v>11</v>
      </c>
      <c r="C48" s="10" t="s">
        <v>15</v>
      </c>
      <c r="D48" s="10" t="s">
        <v>76</v>
      </c>
      <c r="E48" s="10"/>
      <c r="F48" s="5"/>
      <c r="G48" s="5"/>
      <c r="H48" s="5"/>
      <c r="I48" s="8">
        <f>I49</f>
        <v>1300000</v>
      </c>
      <c r="J48" s="8">
        <f>J49</f>
        <v>1095000</v>
      </c>
      <c r="K48" s="2"/>
    </row>
    <row r="49" spans="1:26" ht="38.25">
      <c r="A49" s="37" t="s">
        <v>41</v>
      </c>
      <c r="B49" s="10" t="s">
        <v>11</v>
      </c>
      <c r="C49" s="10" t="s">
        <v>15</v>
      </c>
      <c r="D49" s="10" t="s">
        <v>76</v>
      </c>
      <c r="E49" s="10" t="s">
        <v>42</v>
      </c>
      <c r="F49" s="5"/>
      <c r="G49" s="5"/>
      <c r="H49" s="5"/>
      <c r="I49" s="8">
        <v>1300000</v>
      </c>
      <c r="J49" s="8">
        <v>1095000</v>
      </c>
      <c r="K49" s="2"/>
    </row>
    <row r="50" spans="1:26" ht="25.5">
      <c r="A50" s="37" t="s">
        <v>77</v>
      </c>
      <c r="B50" s="10" t="s">
        <v>11</v>
      </c>
      <c r="C50" s="10" t="s">
        <v>15</v>
      </c>
      <c r="D50" s="10" t="s">
        <v>78</v>
      </c>
      <c r="E50" s="10"/>
      <c r="F50" s="5"/>
      <c r="G50" s="5"/>
      <c r="H50" s="5"/>
      <c r="I50" s="8">
        <f>I51</f>
        <v>256000</v>
      </c>
      <c r="J50" s="8">
        <f>J51</f>
        <v>150000</v>
      </c>
      <c r="K50" s="2"/>
    </row>
    <row r="51" spans="1:26" ht="38.25">
      <c r="A51" s="37" t="s">
        <v>41</v>
      </c>
      <c r="B51" s="10" t="s">
        <v>11</v>
      </c>
      <c r="C51" s="10" t="s">
        <v>15</v>
      </c>
      <c r="D51" s="10" t="s">
        <v>78</v>
      </c>
      <c r="E51" s="10" t="s">
        <v>42</v>
      </c>
      <c r="F51" s="5"/>
      <c r="G51" s="5"/>
      <c r="H51" s="5"/>
      <c r="I51" s="8">
        <v>256000</v>
      </c>
      <c r="J51" s="8">
        <v>150000</v>
      </c>
      <c r="K51" s="2"/>
    </row>
    <row r="52" spans="1:26" ht="25.5">
      <c r="A52" s="37" t="s">
        <v>79</v>
      </c>
      <c r="B52" s="10" t="s">
        <v>11</v>
      </c>
      <c r="C52" s="10" t="s">
        <v>15</v>
      </c>
      <c r="D52" s="10" t="s">
        <v>80</v>
      </c>
      <c r="E52" s="10"/>
      <c r="F52" s="5"/>
      <c r="G52" s="5"/>
      <c r="H52" s="5"/>
      <c r="I52" s="8">
        <f>I53</f>
        <v>84000</v>
      </c>
      <c r="J52" s="8">
        <f>J53</f>
        <v>0</v>
      </c>
      <c r="K52" s="2"/>
    </row>
    <row r="53" spans="1:26" ht="38.25">
      <c r="A53" s="37" t="s">
        <v>41</v>
      </c>
      <c r="B53" s="10" t="s">
        <v>11</v>
      </c>
      <c r="C53" s="10" t="s">
        <v>15</v>
      </c>
      <c r="D53" s="10" t="s">
        <v>80</v>
      </c>
      <c r="E53" s="10" t="s">
        <v>42</v>
      </c>
      <c r="F53" s="5"/>
      <c r="G53" s="5"/>
      <c r="H53" s="5"/>
      <c r="I53" s="8">
        <v>84000</v>
      </c>
      <c r="J53" s="8">
        <v>0</v>
      </c>
      <c r="K53" s="2"/>
    </row>
    <row r="54" spans="1:26" ht="25.5">
      <c r="A54" s="36" t="s">
        <v>93</v>
      </c>
      <c r="B54" s="9" t="s">
        <v>11</v>
      </c>
      <c r="C54" s="58" t="s">
        <v>15</v>
      </c>
      <c r="D54" s="9" t="s">
        <v>94</v>
      </c>
      <c r="E54" s="10"/>
      <c r="F54" s="5"/>
      <c r="G54" s="5"/>
      <c r="H54" s="5"/>
      <c r="I54" s="57">
        <f>I55+I59</f>
        <v>24200000</v>
      </c>
      <c r="J54" s="57">
        <f>J55+J59</f>
        <v>7850000</v>
      </c>
      <c r="K54" s="2"/>
    </row>
    <row r="55" spans="1:26">
      <c r="A55" s="36" t="s">
        <v>119</v>
      </c>
      <c r="B55" s="58" t="s">
        <v>11</v>
      </c>
      <c r="C55" s="58" t="s">
        <v>15</v>
      </c>
      <c r="D55" s="9">
        <v>9900300000</v>
      </c>
      <c r="E55" s="10"/>
      <c r="F55" s="5"/>
      <c r="G55" s="5"/>
      <c r="H55" s="56"/>
      <c r="I55" s="35">
        <f>I56</f>
        <v>1000000</v>
      </c>
      <c r="J55" s="35">
        <f>J56</f>
        <v>1000000</v>
      </c>
      <c r="K55" s="2"/>
    </row>
    <row r="56" spans="1:26" ht="38.25">
      <c r="A56" s="36" t="s">
        <v>120</v>
      </c>
      <c r="B56" s="58" t="s">
        <v>11</v>
      </c>
      <c r="C56" s="58" t="s">
        <v>15</v>
      </c>
      <c r="D56" s="9">
        <v>9900300960</v>
      </c>
      <c r="E56" s="10"/>
      <c r="F56" s="5"/>
      <c r="G56" s="5"/>
      <c r="H56" s="56"/>
      <c r="I56" s="35">
        <f>I57</f>
        <v>1000000</v>
      </c>
      <c r="J56" s="35">
        <f>J57</f>
        <v>1000000</v>
      </c>
      <c r="K56" s="2"/>
      <c r="L56" s="53"/>
    </row>
    <row r="57" spans="1:26" ht="25.5">
      <c r="A57" s="37" t="s">
        <v>24</v>
      </c>
      <c r="B57" s="10" t="s">
        <v>11</v>
      </c>
      <c r="C57" s="10" t="s">
        <v>15</v>
      </c>
      <c r="D57" s="52">
        <v>9900300960</v>
      </c>
      <c r="E57" s="10">
        <v>612</v>
      </c>
      <c r="F57" s="5"/>
      <c r="G57" s="5"/>
      <c r="H57" s="56"/>
      <c r="I57" s="30">
        <v>1000000</v>
      </c>
      <c r="J57" s="30">
        <v>1000000</v>
      </c>
      <c r="K57" s="54"/>
      <c r="L57" s="53"/>
      <c r="O57" s="3">
        <v>9900300960</v>
      </c>
      <c r="P57" s="51">
        <v>46111</v>
      </c>
      <c r="Q57" s="3" t="s">
        <v>116</v>
      </c>
      <c r="R57" s="3" t="s">
        <v>116</v>
      </c>
      <c r="S57" s="3" t="s">
        <v>120</v>
      </c>
      <c r="T57" s="3" t="s">
        <v>120</v>
      </c>
      <c r="U57" s="3" t="s">
        <v>116</v>
      </c>
      <c r="V57" s="3">
        <v>4</v>
      </c>
      <c r="W57" s="3" t="s">
        <v>118</v>
      </c>
      <c r="X57" s="3" t="s">
        <v>116</v>
      </c>
      <c r="Y57" s="3" t="s">
        <v>116</v>
      </c>
      <c r="Z57" s="3">
        <v>1</v>
      </c>
    </row>
    <row r="58" spans="1:26">
      <c r="A58" s="36" t="s">
        <v>115</v>
      </c>
      <c r="B58" s="9" t="s">
        <v>11</v>
      </c>
      <c r="C58" s="10" t="s">
        <v>15</v>
      </c>
      <c r="D58" s="9">
        <v>9900400000</v>
      </c>
      <c r="E58" s="10"/>
      <c r="F58" s="5"/>
      <c r="G58" s="5"/>
      <c r="H58" s="56"/>
      <c r="I58" s="30"/>
      <c r="J58" s="30"/>
      <c r="K58" s="54"/>
      <c r="L58" s="53"/>
    </row>
    <row r="59" spans="1:26" ht="25.5">
      <c r="A59" s="36" t="s">
        <v>117</v>
      </c>
      <c r="B59" s="9" t="s">
        <v>11</v>
      </c>
      <c r="C59" s="10" t="s">
        <v>15</v>
      </c>
      <c r="D59" s="9">
        <v>9900400310</v>
      </c>
      <c r="E59" s="10"/>
      <c r="F59" s="5"/>
      <c r="G59" s="5"/>
      <c r="H59" s="56"/>
      <c r="I59" s="35">
        <f>I60+I61</f>
        <v>23200000</v>
      </c>
      <c r="J59" s="35">
        <f>J60+J61</f>
        <v>6850000</v>
      </c>
      <c r="K59" s="55"/>
      <c r="L59" s="53"/>
    </row>
    <row r="60" spans="1:26" ht="25.5">
      <c r="A60" s="37" t="s">
        <v>24</v>
      </c>
      <c r="B60" s="9" t="s">
        <v>11</v>
      </c>
      <c r="C60" s="10" t="s">
        <v>15</v>
      </c>
      <c r="D60" s="52">
        <v>9900400310</v>
      </c>
      <c r="E60" s="10">
        <v>612</v>
      </c>
      <c r="F60" s="5"/>
      <c r="G60" s="5"/>
      <c r="H60" s="56"/>
      <c r="I60" s="30">
        <v>4200000</v>
      </c>
      <c r="J60" s="30"/>
      <c r="K60" s="54"/>
      <c r="L60" s="53"/>
      <c r="R60" s="51"/>
      <c r="T60" s="51"/>
    </row>
    <row r="61" spans="1:26" ht="30.75" customHeight="1">
      <c r="A61" s="37" t="s">
        <v>51</v>
      </c>
      <c r="B61" s="9" t="s">
        <v>11</v>
      </c>
      <c r="C61" s="10" t="s">
        <v>15</v>
      </c>
      <c r="D61" s="52">
        <v>9900400310</v>
      </c>
      <c r="E61" s="10">
        <v>633</v>
      </c>
      <c r="F61" s="5"/>
      <c r="G61" s="5"/>
      <c r="H61" s="56"/>
      <c r="I61" s="30">
        <v>19000000</v>
      </c>
      <c r="J61" s="30">
        <v>6850000</v>
      </c>
      <c r="K61" s="2"/>
    </row>
    <row r="62" spans="1:26">
      <c r="A62" s="36" t="s">
        <v>81</v>
      </c>
      <c r="B62" s="9" t="s">
        <v>11</v>
      </c>
      <c r="C62" s="9" t="s">
        <v>82</v>
      </c>
      <c r="D62" s="9"/>
      <c r="E62" s="9"/>
      <c r="F62" s="4"/>
      <c r="G62" s="4"/>
      <c r="H62" s="4"/>
      <c r="I62" s="7">
        <f>I63</f>
        <v>64430758.189999998</v>
      </c>
      <c r="J62" s="7">
        <f>J63</f>
        <v>24142763</v>
      </c>
      <c r="K62" s="2"/>
    </row>
    <row r="63" spans="1:26" ht="25.5">
      <c r="A63" s="36" t="s">
        <v>83</v>
      </c>
      <c r="B63" s="9" t="s">
        <v>11</v>
      </c>
      <c r="C63" s="9" t="s">
        <v>84</v>
      </c>
      <c r="D63" s="9"/>
      <c r="E63" s="9"/>
      <c r="F63" s="4"/>
      <c r="G63" s="4"/>
      <c r="H63" s="4"/>
      <c r="I63" s="7">
        <f>I64+I73+I77</f>
        <v>64430758.189999998</v>
      </c>
      <c r="J63" s="7">
        <f>J64+J73+J77</f>
        <v>24142763</v>
      </c>
      <c r="K63" s="2"/>
    </row>
    <row r="64" spans="1:26" ht="51">
      <c r="A64" s="36" t="s">
        <v>53</v>
      </c>
      <c r="B64" s="9" t="s">
        <v>11</v>
      </c>
      <c r="C64" s="9" t="s">
        <v>84</v>
      </c>
      <c r="D64" s="9" t="s">
        <v>54</v>
      </c>
      <c r="E64" s="9"/>
      <c r="F64" s="4"/>
      <c r="G64" s="4"/>
      <c r="H64" s="4"/>
      <c r="I64" s="7">
        <f>I65</f>
        <v>54130758.189999998</v>
      </c>
      <c r="J64" s="7">
        <f>J65</f>
        <v>24142763</v>
      </c>
      <c r="K64" s="2"/>
    </row>
    <row r="65" spans="1:11">
      <c r="A65" s="36" t="s">
        <v>18</v>
      </c>
      <c r="B65" s="9" t="s">
        <v>11</v>
      </c>
      <c r="C65" s="9" t="s">
        <v>84</v>
      </c>
      <c r="D65" s="9" t="s">
        <v>55</v>
      </c>
      <c r="E65" s="9"/>
      <c r="F65" s="4"/>
      <c r="G65" s="4"/>
      <c r="H65" s="4"/>
      <c r="I65" s="7">
        <f>I66</f>
        <v>54130758.189999998</v>
      </c>
      <c r="J65" s="7">
        <f>J66</f>
        <v>24142763</v>
      </c>
      <c r="K65" s="2"/>
    </row>
    <row r="66" spans="1:11" ht="51">
      <c r="A66" s="36" t="s">
        <v>56</v>
      </c>
      <c r="B66" s="9" t="s">
        <v>11</v>
      </c>
      <c r="C66" s="9" t="s">
        <v>84</v>
      </c>
      <c r="D66" s="9" t="s">
        <v>57</v>
      </c>
      <c r="E66" s="9"/>
      <c r="F66" s="4"/>
      <c r="G66" s="4"/>
      <c r="H66" s="4"/>
      <c r="I66" s="7">
        <f>I67+I69+I71</f>
        <v>54130758.189999998</v>
      </c>
      <c r="J66" s="7">
        <f>J67+J69+J71</f>
        <v>24142763</v>
      </c>
      <c r="K66" s="2"/>
    </row>
    <row r="67" spans="1:11">
      <c r="A67" s="37" t="s">
        <v>85</v>
      </c>
      <c r="B67" s="10" t="s">
        <v>11</v>
      </c>
      <c r="C67" s="10" t="s">
        <v>84</v>
      </c>
      <c r="D67" s="10" t="s">
        <v>86</v>
      </c>
      <c r="E67" s="10"/>
      <c r="F67" s="5"/>
      <c r="G67" s="5"/>
      <c r="H67" s="5"/>
      <c r="I67" s="8">
        <f>I68</f>
        <v>8911200</v>
      </c>
      <c r="J67" s="8">
        <f>J68</f>
        <v>4461393</v>
      </c>
      <c r="K67" s="2"/>
    </row>
    <row r="68" spans="1:11" ht="25.5">
      <c r="A68" s="37" t="s">
        <v>24</v>
      </c>
      <c r="B68" s="10" t="s">
        <v>11</v>
      </c>
      <c r="C68" s="10" t="s">
        <v>84</v>
      </c>
      <c r="D68" s="10" t="s">
        <v>86</v>
      </c>
      <c r="E68" s="10" t="s">
        <v>25</v>
      </c>
      <c r="F68" s="5"/>
      <c r="G68" s="5"/>
      <c r="H68" s="5"/>
      <c r="I68" s="8">
        <v>8911200</v>
      </c>
      <c r="J68" s="8">
        <v>4461393</v>
      </c>
      <c r="K68" s="2"/>
    </row>
    <row r="69" spans="1:11">
      <c r="A69" s="37" t="s">
        <v>87</v>
      </c>
      <c r="B69" s="10" t="s">
        <v>11</v>
      </c>
      <c r="C69" s="10" t="s">
        <v>84</v>
      </c>
      <c r="D69" s="10" t="s">
        <v>88</v>
      </c>
      <c r="E69" s="10"/>
      <c r="F69" s="5"/>
      <c r="G69" s="5"/>
      <c r="H69" s="5"/>
      <c r="I69" s="8">
        <f>I70</f>
        <v>464845</v>
      </c>
      <c r="J69" s="8">
        <f>J70</f>
        <v>231370</v>
      </c>
      <c r="K69" s="2"/>
    </row>
    <row r="70" spans="1:11" ht="25.5">
      <c r="A70" s="37" t="s">
        <v>24</v>
      </c>
      <c r="B70" s="10" t="s">
        <v>11</v>
      </c>
      <c r="C70" s="10" t="s">
        <v>84</v>
      </c>
      <c r="D70" s="10" t="s">
        <v>88</v>
      </c>
      <c r="E70" s="10" t="s">
        <v>25</v>
      </c>
      <c r="F70" s="5"/>
      <c r="G70" s="5"/>
      <c r="H70" s="5"/>
      <c r="I70" s="8">
        <v>464845</v>
      </c>
      <c r="J70" s="8">
        <v>231370</v>
      </c>
      <c r="K70" s="2"/>
    </row>
    <row r="71" spans="1:11" ht="63.75">
      <c r="A71" s="37" t="s">
        <v>89</v>
      </c>
      <c r="B71" s="10" t="s">
        <v>11</v>
      </c>
      <c r="C71" s="10" t="s">
        <v>84</v>
      </c>
      <c r="D71" s="10" t="s">
        <v>90</v>
      </c>
      <c r="E71" s="10"/>
      <c r="F71" s="5"/>
      <c r="G71" s="5"/>
      <c r="H71" s="5"/>
      <c r="I71" s="8">
        <f>I72</f>
        <v>44754713.189999998</v>
      </c>
      <c r="J71" s="8">
        <f>J72</f>
        <v>19450000</v>
      </c>
      <c r="K71" s="2"/>
    </row>
    <row r="72" spans="1:11" ht="76.5">
      <c r="A72" s="37" t="s">
        <v>91</v>
      </c>
      <c r="B72" s="10" t="s">
        <v>11</v>
      </c>
      <c r="C72" s="10" t="s">
        <v>84</v>
      </c>
      <c r="D72" s="10" t="s">
        <v>90</v>
      </c>
      <c r="E72" s="10" t="s">
        <v>92</v>
      </c>
      <c r="F72" s="5"/>
      <c r="G72" s="5"/>
      <c r="H72" s="5"/>
      <c r="I72" s="8">
        <v>44754713.189999998</v>
      </c>
      <c r="J72" s="8">
        <v>19450000</v>
      </c>
      <c r="K72" s="2"/>
    </row>
    <row r="73" spans="1:11" ht="28.5" customHeight="1">
      <c r="A73" s="36" t="s">
        <v>93</v>
      </c>
      <c r="B73" s="9" t="s">
        <v>11</v>
      </c>
      <c r="C73" s="9" t="s">
        <v>84</v>
      </c>
      <c r="D73" s="9" t="s">
        <v>94</v>
      </c>
      <c r="E73" s="9"/>
      <c r="F73" s="4"/>
      <c r="G73" s="4"/>
      <c r="H73" s="4"/>
      <c r="I73" s="7">
        <f>I75</f>
        <v>3000000</v>
      </c>
      <c r="J73" s="7"/>
      <c r="K73" s="2"/>
    </row>
    <row r="74" spans="1:11" ht="48" customHeight="1">
      <c r="A74" s="36" t="s">
        <v>95</v>
      </c>
      <c r="B74" s="9" t="s">
        <v>11</v>
      </c>
      <c r="C74" s="9" t="s">
        <v>84</v>
      </c>
      <c r="D74" s="9" t="s">
        <v>96</v>
      </c>
      <c r="E74" s="9"/>
      <c r="F74" s="4"/>
      <c r="G74" s="4"/>
      <c r="H74" s="4"/>
      <c r="I74" s="7">
        <f t="shared" ref="I74:J75" si="0">I75</f>
        <v>3000000</v>
      </c>
      <c r="J74" s="7">
        <f t="shared" si="0"/>
        <v>0</v>
      </c>
      <c r="K74" s="2"/>
    </row>
    <row r="75" spans="1:11" ht="38.25">
      <c r="A75" s="38" t="s">
        <v>97</v>
      </c>
      <c r="B75" s="21" t="s">
        <v>11</v>
      </c>
      <c r="C75" s="21" t="s">
        <v>84</v>
      </c>
      <c r="D75" s="21" t="s">
        <v>98</v>
      </c>
      <c r="E75" s="21"/>
      <c r="F75" s="25"/>
      <c r="G75" s="25"/>
      <c r="H75" s="25"/>
      <c r="I75" s="29">
        <f t="shared" si="0"/>
        <v>3000000</v>
      </c>
      <c r="J75" s="29">
        <f t="shared" si="0"/>
        <v>0</v>
      </c>
      <c r="K75" s="2"/>
    </row>
    <row r="76" spans="1:11" ht="25.5">
      <c r="A76" s="39" t="s">
        <v>24</v>
      </c>
      <c r="B76" s="22" t="s">
        <v>11</v>
      </c>
      <c r="C76" s="22" t="s">
        <v>84</v>
      </c>
      <c r="D76" s="22" t="s">
        <v>98</v>
      </c>
      <c r="E76" s="22" t="s">
        <v>25</v>
      </c>
      <c r="F76" s="26"/>
      <c r="G76" s="26"/>
      <c r="H76" s="26"/>
      <c r="I76" s="30">
        <v>3000000</v>
      </c>
      <c r="J76" s="30">
        <v>0</v>
      </c>
      <c r="K76" s="2"/>
    </row>
    <row r="77" spans="1:11" ht="123" customHeight="1">
      <c r="A77" s="32" t="s">
        <v>111</v>
      </c>
      <c r="B77" s="33" t="s">
        <v>11</v>
      </c>
      <c r="C77" s="33" t="s">
        <v>84</v>
      </c>
      <c r="D77" s="33" t="s">
        <v>110</v>
      </c>
      <c r="E77" s="34"/>
      <c r="F77" s="34"/>
      <c r="G77" s="34"/>
      <c r="H77" s="34"/>
      <c r="I77" s="35">
        <f>I78</f>
        <v>7300000</v>
      </c>
      <c r="J77" s="35">
        <f>J78</f>
        <v>0</v>
      </c>
      <c r="K77" s="2"/>
    </row>
    <row r="78" spans="1:11" ht="27.75" customHeight="1">
      <c r="A78" s="39" t="s">
        <v>24</v>
      </c>
      <c r="B78" s="22" t="s">
        <v>11</v>
      </c>
      <c r="C78" s="22" t="s">
        <v>84</v>
      </c>
      <c r="D78" s="22" t="s">
        <v>110</v>
      </c>
      <c r="E78" s="22">
        <v>612</v>
      </c>
      <c r="F78" s="31"/>
      <c r="G78" s="31"/>
      <c r="H78" s="31"/>
      <c r="I78" s="30">
        <v>7300000</v>
      </c>
      <c r="J78" s="30">
        <v>0</v>
      </c>
      <c r="K78" s="2"/>
    </row>
    <row r="79" spans="1:11" ht="12.95" customHeight="1">
      <c r="A79" s="1"/>
      <c r="B79" s="1"/>
      <c r="C79" s="1"/>
      <c r="D79" s="1"/>
      <c r="E79" s="1"/>
      <c r="F79" s="1"/>
      <c r="G79" s="1"/>
      <c r="H79" s="1"/>
      <c r="I79" s="1"/>
      <c r="J79" s="2"/>
      <c r="K79" s="2"/>
    </row>
    <row r="80" spans="1:11" ht="12.95" customHeight="1">
      <c r="A80" s="1"/>
      <c r="B80" s="1"/>
      <c r="C80" s="1"/>
      <c r="D80" s="1"/>
      <c r="E80" s="1"/>
      <c r="F80" s="1"/>
      <c r="G80" s="1"/>
      <c r="H80" s="1"/>
      <c r="I80" s="1"/>
      <c r="J80" s="2"/>
      <c r="K80" s="2"/>
    </row>
    <row r="81" spans="1:11" ht="12.95" customHeight="1">
      <c r="A81" s="1"/>
      <c r="B81" s="1"/>
      <c r="C81" s="1"/>
      <c r="D81" s="1"/>
      <c r="E81" s="1"/>
      <c r="F81" s="1"/>
      <c r="G81" s="1"/>
      <c r="H81" s="1"/>
      <c r="I81" s="1"/>
      <c r="J81" s="2"/>
      <c r="K81" s="2"/>
    </row>
    <row r="82" spans="1:11" ht="12.95" customHeight="1">
      <c r="A82" s="1"/>
      <c r="B82" s="1"/>
      <c r="C82" s="1"/>
      <c r="D82" s="1"/>
      <c r="E82" s="1"/>
      <c r="F82" s="1"/>
      <c r="G82" s="1"/>
      <c r="H82" s="1"/>
      <c r="I82" s="1"/>
      <c r="J82" s="2"/>
      <c r="K82" s="2"/>
    </row>
    <row r="83" spans="1:11">
      <c r="A83" s="6" t="s">
        <v>99</v>
      </c>
      <c r="B83" s="1"/>
      <c r="C83" s="1"/>
      <c r="D83" s="1"/>
      <c r="E83" s="1"/>
      <c r="F83" s="1"/>
      <c r="G83" s="1"/>
      <c r="H83" s="1"/>
      <c r="I83" s="1"/>
      <c r="J83" s="2"/>
      <c r="K83" s="2"/>
    </row>
    <row r="84" spans="1:11" ht="12.95" customHeight="1">
      <c r="A84" s="1"/>
      <c r="B84" s="1"/>
      <c r="C84" s="1"/>
      <c r="D84" s="1"/>
      <c r="E84" s="1"/>
      <c r="F84" s="1"/>
      <c r="G84" s="1"/>
      <c r="H84" s="1"/>
      <c r="I84" s="1"/>
      <c r="J84" s="2"/>
      <c r="K84" s="2"/>
    </row>
    <row r="85" spans="1:11" ht="12.95" customHeight="1">
      <c r="A85" s="1"/>
      <c r="B85" s="1"/>
      <c r="C85" s="1"/>
      <c r="D85" s="1"/>
      <c r="E85" s="1"/>
      <c r="F85" s="1"/>
      <c r="G85" s="1"/>
      <c r="H85" s="1"/>
      <c r="I85" s="1"/>
      <c r="J85" s="2"/>
      <c r="K85" s="2"/>
    </row>
    <row r="86" spans="1:11" ht="12.95" customHeight="1">
      <c r="A86" s="1"/>
      <c r="B86" s="1"/>
      <c r="C86" s="1"/>
      <c r="D86" s="1"/>
      <c r="E86" s="1"/>
      <c r="F86" s="1"/>
      <c r="G86" s="1"/>
      <c r="H86" s="1"/>
      <c r="I86" s="1"/>
      <c r="J86" s="2"/>
      <c r="K86" s="2"/>
    </row>
    <row r="87" spans="1:11" ht="12.95" customHeight="1">
      <c r="A87" s="1"/>
      <c r="B87" s="1"/>
      <c r="C87" s="1"/>
      <c r="D87" s="1"/>
      <c r="E87" s="1"/>
      <c r="F87" s="1"/>
      <c r="G87" s="1"/>
      <c r="H87" s="1"/>
      <c r="I87" s="1"/>
      <c r="J87" s="2"/>
      <c r="K87" s="2"/>
    </row>
    <row r="88" spans="1:11" ht="12.95" customHeight="1">
      <c r="A88" s="1"/>
      <c r="B88" s="1"/>
      <c r="C88" s="1"/>
      <c r="D88" s="1"/>
      <c r="E88" s="1"/>
      <c r="F88" s="1"/>
      <c r="G88" s="1"/>
      <c r="H88" s="1"/>
      <c r="I88" s="1"/>
      <c r="J88" s="2"/>
      <c r="K88" s="2"/>
    </row>
    <row r="89" spans="1:11">
      <c r="A89" s="6" t="s">
        <v>99</v>
      </c>
      <c r="B89" s="1"/>
      <c r="C89" s="1"/>
      <c r="D89" s="1"/>
      <c r="E89" s="1"/>
      <c r="F89" s="1"/>
      <c r="G89" s="1"/>
      <c r="H89" s="1"/>
      <c r="I89" s="1"/>
      <c r="J89" s="2"/>
      <c r="K89" s="2"/>
    </row>
    <row r="90" spans="1:11" ht="12.95" customHeight="1">
      <c r="A90" s="1"/>
      <c r="B90" s="1"/>
      <c r="C90" s="1"/>
      <c r="D90" s="1"/>
      <c r="E90" s="1"/>
      <c r="F90" s="1"/>
      <c r="G90" s="1"/>
      <c r="H90" s="1"/>
      <c r="I90" s="1"/>
      <c r="J90" s="2"/>
      <c r="K90" s="2"/>
    </row>
    <row r="91" spans="1:11">
      <c r="A91" s="40"/>
      <c r="B91" s="41"/>
      <c r="C91" s="41"/>
      <c r="D91" s="41"/>
      <c r="E91" s="41"/>
      <c r="F91" s="41"/>
      <c r="G91" s="41"/>
      <c r="H91" s="41"/>
      <c r="I91" s="41"/>
      <c r="J91" s="2"/>
      <c r="K91" s="2"/>
    </row>
  </sheetData>
  <autoFilter ref="A5:K78"/>
  <mergeCells count="7">
    <mergeCell ref="A91:I91"/>
    <mergeCell ref="A1:J1"/>
    <mergeCell ref="A2:E2"/>
    <mergeCell ref="A4:A5"/>
    <mergeCell ref="B4:H4"/>
    <mergeCell ref="I4:I5"/>
    <mergeCell ref="J4:J5"/>
  </mergeCells>
  <pageMargins left="0.59055118110236227" right="0" top="0.39370078740157483" bottom="0" header="0.39370078740157483" footer="0.51181102362204722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PRINT_7700248_UVED_MBT&lt;/Code&gt;&#10;  &lt;ObjectCode&gt;PRINT_7700248_UVED_MBT&lt;/ObjectCode&gt;&#10;  &lt;DocLink&gt;105606300&lt;/DocLink&gt;&#10;  &lt;DocName&gt;Сводная бюджетная роспись № 852_1 от 02.01.2026&lt;/DocName&gt;&#10;  &lt;VariantLink xsi:nil=&quot;true&quot; /&gt;&#10;  &lt;SvodReportLink xsi:nil=&quot;true&quot; /&gt;&#10;  &lt;ReportLink xsi:nil=&quot;true&quot; /&gt;&#10;&lt;/ShortPrimaryServiceReportArguments&gt;"/>
    <Parameter Name="cbcr_Документ!bcorr" Type="System.Int32" Value="1682410"/>
    <Parameter Name="cbcr_Документ!corr" Type="System.Int32" Value="1660492"/>
    <Parameter Name="cbcr_Документ!link1" Type="System.Int32" Value="105606300"/>
    <Parameter Name="cbcr_Документ!number" Type="System.String" Value="852/1"/>
  </Parameters>
</MailMerge>
</file>

<file path=customXml/itemProps1.xml><?xml version="1.0" encoding="utf-8"?>
<ds:datastoreItem xmlns:ds="http://schemas.openxmlformats.org/officeDocument/2006/customXml" ds:itemID="{3A5A71EF-A8E2-49E0-BB81-D7CF89B040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Документ (2)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Замараева Елена Геннадьевна</dc:creator>
  <cp:lastModifiedBy>Замараева Елена Геннадьевна</cp:lastModifiedBy>
  <cp:lastPrinted>2026-01-19T05:39:54Z</cp:lastPrinted>
  <dcterms:created xsi:type="dcterms:W3CDTF">2026-01-19T05:35:26Z</dcterms:created>
  <dcterms:modified xsi:type="dcterms:W3CDTF">2026-07-20T13:57:08Z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Сводная бюджетная роспись № 852_1 от 02.01.2026.xlsx</vt:lpwstr>
  </property>
  <property fmtid="{D5CDD505-2E9C-101B-9397-08002B2CF9AE}" pid="3" name="Версия клиента">
    <vt:lpwstr>25.1.289.113 (.NET Core 6)</vt:lpwstr>
  </property>
  <property fmtid="{D5CDD505-2E9C-101B-9397-08002B2CF9AE}" pid="4" name="Версия базы">
    <vt:lpwstr>24.2.6381.111915019</vt:lpwstr>
  </property>
  <property fmtid="{D5CDD505-2E9C-101B-9397-08002B2CF9AE}" pid="5" name="Пользователь">
    <vt:lpwstr>petrov_es</vt:lpwstr>
  </property>
  <property fmtid="{D5CDD505-2E9C-101B-9397-08002B2CF9AE}" pid="6" name="Шаблон">
    <vt:lpwstr>SvBR_udm_.xlt</vt:lpwstr>
  </property>
</Properties>
</file>